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\\Sv-dc1\共有\02_企画班\001_財務・基金\決算関係\93　統一的な基準による地方公会計（財務書類）\R03決算\03_財務諸表修正\一般向けHP\"/>
    </mc:Choice>
  </mc:AlternateContent>
  <xr:revisionPtr revIDLastSave="0" documentId="13_ncr:1_{8BE28CC0-FD45-4886-BD7F-2045F002939E}" xr6:coauthVersionLast="47" xr6:coauthVersionMax="47" xr10:uidLastSave="{00000000-0000-0000-0000-000000000000}"/>
  <bookViews>
    <workbookView xWindow="1845" yWindow="105" windowWidth="18135" windowHeight="15255" tabRatio="829" xr2:uid="{00000000-000D-0000-FFFF-FFFF00000000}"/>
  </bookViews>
  <sheets>
    <sheet name="貸借対照表 " sheetId="13" r:id="rId1"/>
    <sheet name="行政コスト計算書 " sheetId="16" r:id="rId2"/>
    <sheet name="純資産変動計算書 " sheetId="18" r:id="rId3"/>
    <sheet name="資金収支計算書 " sheetId="20" r:id="rId4"/>
    <sheet name="全体貸借対照表 " sheetId="28" r:id="rId5"/>
    <sheet name="全体行政コスト計算書 " sheetId="29" r:id="rId6"/>
    <sheet name="全体純資産変動計算書 " sheetId="30" r:id="rId7"/>
    <sheet name="全体資金収支計算書 " sheetId="31" r:id="rId8"/>
    <sheet name="行政コスト及び純資産変動計算書" sheetId="9" state="hidden" r:id="rId9"/>
    <sheet name="行政コスト及び純資産変動計算書 (千円単位)" sheetId="24" state="hidden" r:id="rId10"/>
    <sheet name="行政コスト及び純資産変動計算書 (百万円単位)" sheetId="25" state="hidden" r:id="rId11"/>
  </sheets>
  <externalReferences>
    <externalReference r:id="rId12"/>
  </externalReferences>
  <definedNames>
    <definedName name="_xlnm._FilterDatabase" localSheetId="4" hidden="1">'全体貸借対照表 '!$D$6:$AA$63</definedName>
    <definedName name="_xlnm._FilterDatabase" localSheetId="0" hidden="1">'貸借対照表 '!$D$6:$AA$63</definedName>
    <definedName name="CSV">#REF!</definedName>
    <definedName name="CSVDATA">#REF!</definedName>
    <definedName name="_xlnm.Print_Area" localSheetId="8">行政コスト及び純資産変動計算書!$B$1:$W$58</definedName>
    <definedName name="_xlnm.Print_Area" localSheetId="9">'行政コスト及び純資産変動計算書 (千円単位)'!$B$1:$W$58</definedName>
    <definedName name="_xlnm.Print_Area" localSheetId="10">'行政コスト及び純資産変動計算書 (百万円単位)'!$B$1:$W$58</definedName>
    <definedName name="_xlnm.Print_Area" localSheetId="1">'行政コスト計算書 '!$B$1:$P$43</definedName>
    <definedName name="_xlnm.Print_Area" localSheetId="3">'資金収支計算書 '!$B$1:$O$62</definedName>
    <definedName name="_xlnm.Print_Area" localSheetId="2">'純資産変動計算書 '!$B$1:$Q$25</definedName>
    <definedName name="_xlnm.Print_Area" localSheetId="5">'全体行政コスト計算書 '!$B$1:$P$43</definedName>
    <definedName name="_xlnm.Print_Area" localSheetId="7">'全体資金収支計算書 '!$B$1:$O$62</definedName>
    <definedName name="_xlnm.Print_Area" localSheetId="6">'全体純資産変動計算書 '!$B$1:$Q$25</definedName>
    <definedName name="_xlnm.Print_Area" localSheetId="4">'全体貸借対照表 '!$C$1:$AB$65</definedName>
    <definedName name="_xlnm.Print_Area" localSheetId="0">'貸借対照表 '!$C$1:$AB$65</definedName>
    <definedName name="カテゴリ一覧">[1]カテゴリ!$M$6:$M$16</definedName>
    <definedName name="フォーム共通定義_「画面ＩＤ」入力セルの位置_行" localSheetId="8">#REF!</definedName>
    <definedName name="フォーム共通定義_「画面ＩＤ」入力セルの位置_行" localSheetId="9">#REF!</definedName>
    <definedName name="フォーム共通定義_「画面ＩＤ」入力セルの位置_行" localSheetId="10">#REF!</definedName>
    <definedName name="フォーム共通定義_「画面ＩＤ」入力セルの位置_行" localSheetId="2">#REF!</definedName>
    <definedName name="フォーム共通定義_「画面ＩＤ」入力セルの位置_行" localSheetId="6">#REF!</definedName>
    <definedName name="フォーム共通定義_「画面ＩＤ」入力セルの位置_行" localSheetId="4">#REF!</definedName>
    <definedName name="フォーム共通定義_「画面ＩＤ」入力セルの位置_行" localSheetId="0">#REF!</definedName>
    <definedName name="フォーム共通定義_「画面ＩＤ」入力セルの位置_行">#REF!</definedName>
    <definedName name="フォーム共通定義_「画面ＩＤ」入力セルの位置_列" localSheetId="8">#REF!</definedName>
    <definedName name="フォーム共通定義_「画面ＩＤ」入力セルの位置_列" localSheetId="9">#REF!</definedName>
    <definedName name="フォーム共通定義_「画面ＩＤ」入力セルの位置_列" localSheetId="10">#REF!</definedName>
    <definedName name="フォーム共通定義_「画面ＩＤ」入力セルの位置_列" localSheetId="2">#REF!</definedName>
    <definedName name="フォーム共通定義_「画面ＩＤ」入力セルの位置_列" localSheetId="6">#REF!</definedName>
    <definedName name="フォーム共通定義_「画面ＩＤ」入力セルの位置_列" localSheetId="4">#REF!</definedName>
    <definedName name="フォーム共通定義_「画面ＩＤ」入力セルの位置_列" localSheetId="0">#REF!</definedName>
    <definedName name="フォーム共通定義_「画面ＩＤ」入力セルの位置_列">#REF!</definedName>
    <definedName name="画面イベント定義_「画面ＩＤ」入力セルの位置_行" localSheetId="8">#REF!</definedName>
    <definedName name="画面イベント定義_「画面ＩＤ」入力セルの位置_行" localSheetId="9">#REF!</definedName>
    <definedName name="画面イベント定義_「画面ＩＤ」入力セルの位置_行" localSheetId="10">#REF!</definedName>
    <definedName name="画面イベント定義_「画面ＩＤ」入力セルの位置_行" localSheetId="2">#REF!</definedName>
    <definedName name="画面イベント定義_「画面ＩＤ」入力セルの位置_行" localSheetId="6">#REF!</definedName>
    <definedName name="画面イベント定義_「画面ＩＤ」入力セルの位置_行" localSheetId="4">#REF!</definedName>
    <definedName name="画面イベント定義_「画面ＩＤ」入力セルの位置_行" localSheetId="0">#REF!</definedName>
    <definedName name="画面イベント定義_「画面ＩＤ」入力セルの位置_行">#REF!</definedName>
    <definedName name="画面イベント定義_「画面ＩＤ」入力セルの位置_列" localSheetId="8">#REF!</definedName>
    <definedName name="画面イベント定義_「画面ＩＤ」入力セルの位置_列" localSheetId="9">#REF!</definedName>
    <definedName name="画面イベント定義_「画面ＩＤ」入力セルの位置_列" localSheetId="10">#REF!</definedName>
    <definedName name="画面イベント定義_「画面ＩＤ」入力セルの位置_列" localSheetId="2">#REF!</definedName>
    <definedName name="画面イベント定義_「画面ＩＤ」入力セルの位置_列" localSheetId="6">#REF!</definedName>
    <definedName name="画面イベント定義_「画面ＩＤ」入力セルの位置_列" localSheetId="4">#REF!</definedName>
    <definedName name="画面イベント定義_「画面ＩＤ」入力セルの位置_列" localSheetId="0">#REF!</definedName>
    <definedName name="画面イベント定義_「画面ＩＤ」入力セルの位置_列">#REF!</definedName>
    <definedName name="論理データ型一覧">[1]論理データ型!$A$3:$A$41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59" i="20" l="1"/>
  <c r="N60" i="20"/>
  <c r="AA62" i="13" l="1"/>
  <c r="AA61" i="13"/>
  <c r="AA22" i="13"/>
  <c r="AA13" i="13"/>
  <c r="AA24" i="13"/>
  <c r="C4" i="24"/>
  <c r="C4" i="25"/>
  <c r="C3" i="24"/>
  <c r="C3" i="25"/>
  <c r="V45" i="25" l="1"/>
  <c r="R32" i="25"/>
  <c r="R7" i="25"/>
  <c r="R56" i="24"/>
  <c r="R32" i="24"/>
  <c r="U56" i="25"/>
  <c r="V56" i="25" s="1"/>
  <c r="U55" i="25"/>
  <c r="U54" i="25"/>
  <c r="V54" i="25" s="1"/>
  <c r="U53" i="25"/>
  <c r="U50" i="25"/>
  <c r="U49" i="25"/>
  <c r="U48" i="25"/>
  <c r="V46" i="25" s="1"/>
  <c r="U47" i="25"/>
  <c r="U46" i="25"/>
  <c r="U45" i="25"/>
  <c r="U44" i="25"/>
  <c r="U43" i="25"/>
  <c r="U42" i="25"/>
  <c r="V42" i="25" s="1"/>
  <c r="U41" i="25"/>
  <c r="S56" i="25"/>
  <c r="T56" i="25" s="1"/>
  <c r="S55" i="25"/>
  <c r="S54" i="25"/>
  <c r="S53" i="25"/>
  <c r="S52" i="25"/>
  <c r="T54" i="25" s="1"/>
  <c r="S51" i="25"/>
  <c r="S50" i="25"/>
  <c r="S49" i="25"/>
  <c r="S48" i="25"/>
  <c r="T46" i="25" s="1"/>
  <c r="S47" i="25"/>
  <c r="S46" i="25"/>
  <c r="Q56" i="25"/>
  <c r="R56" i="25" s="1"/>
  <c r="Q55" i="25"/>
  <c r="R55" i="25" s="1"/>
  <c r="Q54" i="25"/>
  <c r="Q53" i="25"/>
  <c r="Q52" i="25"/>
  <c r="Q51" i="25"/>
  <c r="Q45" i="25"/>
  <c r="Q44" i="25"/>
  <c r="Q43" i="25"/>
  <c r="Q42" i="25"/>
  <c r="R42" i="25" s="1"/>
  <c r="Q41" i="25"/>
  <c r="R41" i="25" s="1"/>
  <c r="Q40" i="25"/>
  <c r="Q39" i="25"/>
  <c r="Q38" i="25"/>
  <c r="R38" i="25" s="1"/>
  <c r="Q37" i="25"/>
  <c r="Q36" i="25"/>
  <c r="Q35" i="25"/>
  <c r="Q34" i="25"/>
  <c r="Q33" i="25"/>
  <c r="Q32" i="25"/>
  <c r="Q31" i="25"/>
  <c r="R31" i="25" s="1"/>
  <c r="Q30" i="25"/>
  <c r="Q29" i="25"/>
  <c r="Q28" i="25"/>
  <c r="R28" i="25" s="1"/>
  <c r="Q27" i="25"/>
  <c r="Q26" i="25"/>
  <c r="Q25" i="25"/>
  <c r="Q24" i="25"/>
  <c r="Q23" i="25"/>
  <c r="R23" i="25" s="1"/>
  <c r="Q22" i="25"/>
  <c r="R19" i="25" s="1"/>
  <c r="Q21" i="25"/>
  <c r="Q20" i="25"/>
  <c r="Q19" i="25"/>
  <c r="Q18" i="25"/>
  <c r="Q17" i="25"/>
  <c r="Q16" i="25"/>
  <c r="Q15" i="25"/>
  <c r="Q14" i="25"/>
  <c r="R14" i="25" s="1"/>
  <c r="Q13" i="25"/>
  <c r="Q12" i="25"/>
  <c r="Q11" i="25"/>
  <c r="Q10" i="25"/>
  <c r="Q9" i="25"/>
  <c r="R9" i="25" s="1"/>
  <c r="Q8" i="25"/>
  <c r="R8" i="25" s="1"/>
  <c r="Q7" i="25"/>
  <c r="Q7" i="24"/>
  <c r="R7" i="24" s="1"/>
  <c r="U53" i="24"/>
  <c r="U56" i="24"/>
  <c r="V56" i="24" s="1"/>
  <c r="U55" i="24"/>
  <c r="U54" i="24"/>
  <c r="V54" i="24" s="1"/>
  <c r="U50" i="24"/>
  <c r="U49" i="24"/>
  <c r="U48" i="24"/>
  <c r="U47" i="24"/>
  <c r="V46" i="24" s="1"/>
  <c r="U46" i="24"/>
  <c r="U45" i="24"/>
  <c r="V45" i="24" s="1"/>
  <c r="U44" i="24"/>
  <c r="U43" i="24"/>
  <c r="V42" i="24" s="1"/>
  <c r="U42" i="24"/>
  <c r="U41" i="24"/>
  <c r="S56" i="24"/>
  <c r="T56" i="24" s="1"/>
  <c r="S55" i="24"/>
  <c r="S54" i="24"/>
  <c r="T54" i="24" s="1"/>
  <c r="S53" i="24"/>
  <c r="S52" i="24"/>
  <c r="S51" i="24"/>
  <c r="S50" i="24"/>
  <c r="S49" i="24"/>
  <c r="S48" i="24"/>
  <c r="S47" i="24"/>
  <c r="S46" i="24"/>
  <c r="T46" i="24" s="1"/>
  <c r="Q56" i="24"/>
  <c r="Q55" i="24"/>
  <c r="R55" i="24" s="1"/>
  <c r="Q54" i="24"/>
  <c r="R54" i="24" s="1"/>
  <c r="Q53" i="24"/>
  <c r="Q52" i="24"/>
  <c r="Q51" i="24"/>
  <c r="Q45" i="24"/>
  <c r="R45" i="24" s="1"/>
  <c r="Q44" i="24"/>
  <c r="Q43" i="24"/>
  <c r="Q42" i="24"/>
  <c r="R42" i="24" s="1"/>
  <c r="Q41" i="24"/>
  <c r="R41" i="24" s="1"/>
  <c r="Q40" i="24"/>
  <c r="Q39" i="24"/>
  <c r="Q38" i="24"/>
  <c r="R38" i="24" s="1"/>
  <c r="Q37" i="24"/>
  <c r="Q36" i="24"/>
  <c r="Q35" i="24"/>
  <c r="Q34" i="24"/>
  <c r="Q33" i="24"/>
  <c r="Q32" i="24"/>
  <c r="Q31" i="24"/>
  <c r="R31" i="24" s="1"/>
  <c r="Q30" i="24"/>
  <c r="Q29" i="24"/>
  <c r="Q28" i="24"/>
  <c r="R28" i="24" s="1"/>
  <c r="Q27" i="24"/>
  <c r="Q26" i="24"/>
  <c r="Q25" i="24"/>
  <c r="Q24" i="24"/>
  <c r="Q23" i="24"/>
  <c r="R23" i="24" s="1"/>
  <c r="Q22" i="24"/>
  <c r="Q21" i="24"/>
  <c r="R19" i="24" s="1"/>
  <c r="Q20" i="24"/>
  <c r="Q19" i="24"/>
  <c r="Q18" i="24"/>
  <c r="Q17" i="24"/>
  <c r="Q16" i="24"/>
  <c r="Q15" i="24"/>
  <c r="Q14" i="24"/>
  <c r="R14" i="24" s="1"/>
  <c r="Q13" i="24"/>
  <c r="Q12" i="24"/>
  <c r="Q11" i="24"/>
  <c r="Q10" i="24"/>
  <c r="Q9" i="24"/>
  <c r="R9" i="24" s="1"/>
  <c r="Q8" i="24"/>
  <c r="R8" i="24" s="1"/>
  <c r="R45" i="25" l="1"/>
  <c r="R54" i="25"/>
</calcChain>
</file>

<file path=xl/sharedStrings.xml><?xml version="1.0" encoding="utf-8"?>
<sst xmlns="http://schemas.openxmlformats.org/spreadsheetml/2006/main" count="1813" uniqueCount="361">
  <si>
    <t>（単位：円）</t>
  </si>
  <si>
    <t>科目</t>
  </si>
  <si>
    <t>1010000</t>
  </si>
  <si>
    <t>資産合計</t>
  </si>
  <si>
    <t>1020000</t>
  </si>
  <si>
    <t>固定資産</t>
  </si>
  <si>
    <t>1030000</t>
  </si>
  <si>
    <t>有形固定資産</t>
  </si>
  <si>
    <t>1040000</t>
  </si>
  <si>
    <t>事業用資産</t>
  </si>
  <si>
    <t>1050000</t>
  </si>
  <si>
    <t>土地</t>
  </si>
  <si>
    <t>-</t>
  </si>
  <si>
    <t>1060000</t>
  </si>
  <si>
    <t>立木竹</t>
  </si>
  <si>
    <t>1070000</t>
  </si>
  <si>
    <t>建物</t>
  </si>
  <si>
    <t>1080000</t>
  </si>
  <si>
    <t>建物減価償却累計額</t>
  </si>
  <si>
    <t>1090000</t>
  </si>
  <si>
    <t>工作物</t>
  </si>
  <si>
    <t>1100000</t>
  </si>
  <si>
    <t>工作物減価償却累計額</t>
  </si>
  <si>
    <t>1110000</t>
  </si>
  <si>
    <t>船舶</t>
  </si>
  <si>
    <t>1120000</t>
  </si>
  <si>
    <t>船舶減価償却累計額</t>
  </si>
  <si>
    <t>1130000</t>
  </si>
  <si>
    <t>浮標等</t>
  </si>
  <si>
    <t>1140000</t>
  </si>
  <si>
    <t>浮標等減価償却累計額</t>
  </si>
  <si>
    <t>1150000</t>
  </si>
  <si>
    <t>航空機</t>
  </si>
  <si>
    <t>1160000</t>
  </si>
  <si>
    <t>航空機減価償却累計額</t>
  </si>
  <si>
    <t>1170000</t>
  </si>
  <si>
    <t>その他</t>
  </si>
  <si>
    <t>1180000</t>
  </si>
  <si>
    <t>その他減価償却累計額</t>
  </si>
  <si>
    <t>1190000</t>
  </si>
  <si>
    <t>建設仮勘定</t>
  </si>
  <si>
    <t>1200000</t>
  </si>
  <si>
    <t>インフラ資産</t>
  </si>
  <si>
    <t>1210000</t>
  </si>
  <si>
    <t>1220000</t>
  </si>
  <si>
    <t>1230000</t>
  </si>
  <si>
    <t>1240000</t>
  </si>
  <si>
    <t>1250000</t>
  </si>
  <si>
    <t>1260000</t>
  </si>
  <si>
    <t>1270000</t>
  </si>
  <si>
    <t>1280000</t>
  </si>
  <si>
    <t>1290000</t>
  </si>
  <si>
    <t>物品</t>
  </si>
  <si>
    <t>1300000</t>
  </si>
  <si>
    <t>物品減価償却累計額</t>
  </si>
  <si>
    <t>1310000</t>
  </si>
  <si>
    <t>無形固定資産</t>
  </si>
  <si>
    <t>1320000</t>
  </si>
  <si>
    <t>ソフトウェア</t>
  </si>
  <si>
    <t>1330000</t>
  </si>
  <si>
    <t>1340000</t>
  </si>
  <si>
    <t>投資その他の資産</t>
  </si>
  <si>
    <t>1350000</t>
  </si>
  <si>
    <t>投資及び出資金</t>
  </si>
  <si>
    <t>1360000</t>
  </si>
  <si>
    <t>有価証券</t>
  </si>
  <si>
    <t>1370000</t>
  </si>
  <si>
    <t>出資金</t>
  </si>
  <si>
    <t>1380000</t>
  </si>
  <si>
    <t>1390000</t>
  </si>
  <si>
    <t>投資損失引当金</t>
  </si>
  <si>
    <t>1400000</t>
  </si>
  <si>
    <t>長期延滞債権</t>
  </si>
  <si>
    <t>1410000</t>
  </si>
  <si>
    <t>長期貸付金</t>
  </si>
  <si>
    <t>1420000</t>
  </si>
  <si>
    <t>基金</t>
  </si>
  <si>
    <t>1430000</t>
  </si>
  <si>
    <t>　</t>
  </si>
  <si>
    <t>減債基金</t>
  </si>
  <si>
    <t>1440000</t>
  </si>
  <si>
    <t>1450000</t>
  </si>
  <si>
    <t>1460000</t>
  </si>
  <si>
    <t>徴収不能引当金</t>
  </si>
  <si>
    <t>1470000</t>
  </si>
  <si>
    <t>流動資産</t>
  </si>
  <si>
    <t>1480000</t>
  </si>
  <si>
    <t>現金預金</t>
  </si>
  <si>
    <t>1490000</t>
  </si>
  <si>
    <t>未収金</t>
  </si>
  <si>
    <t>短期貸付金</t>
  </si>
  <si>
    <t>1510000</t>
  </si>
  <si>
    <t>1520000</t>
  </si>
  <si>
    <t>財政調整基金</t>
  </si>
  <si>
    <t>1530000</t>
  </si>
  <si>
    <t>1540000</t>
  </si>
  <si>
    <t>棚卸資産</t>
  </si>
  <si>
    <t>1550000</t>
  </si>
  <si>
    <t>1560000</t>
  </si>
  <si>
    <t>1570000</t>
  </si>
  <si>
    <t>1580000</t>
  </si>
  <si>
    <t>負債合計</t>
  </si>
  <si>
    <t>1590000</t>
  </si>
  <si>
    <t>固定負債</t>
  </si>
  <si>
    <t>1600000</t>
  </si>
  <si>
    <t>1610000</t>
  </si>
  <si>
    <t>長期未払金</t>
  </si>
  <si>
    <t>1620000</t>
  </si>
  <si>
    <t>退職手当引当金</t>
  </si>
  <si>
    <t>1630000</t>
  </si>
  <si>
    <t>損失補償等引当金</t>
  </si>
  <si>
    <t>1640000</t>
  </si>
  <si>
    <t>1650000</t>
  </si>
  <si>
    <t>流動負債</t>
  </si>
  <si>
    <t>1660000</t>
  </si>
  <si>
    <t>1670000</t>
  </si>
  <si>
    <t>未払金</t>
  </si>
  <si>
    <t>1680000</t>
  </si>
  <si>
    <t>未払費用</t>
  </si>
  <si>
    <t>1690000</t>
  </si>
  <si>
    <t>前受金</t>
  </si>
  <si>
    <t>1700000</t>
  </si>
  <si>
    <t>前受収益</t>
  </si>
  <si>
    <t>1710000</t>
  </si>
  <si>
    <t>賞与等引当金</t>
  </si>
  <si>
    <t>1720000</t>
  </si>
  <si>
    <t>預り金</t>
  </si>
  <si>
    <t>1730000</t>
  </si>
  <si>
    <t>純資産合計</t>
  </si>
  <si>
    <t>1750000</t>
  </si>
  <si>
    <t>固定資産等形成分</t>
  </si>
  <si>
    <t>1760000</t>
  </si>
  <si>
    <t>余剰分（不足分）</t>
  </si>
  <si>
    <t>他団体出資等分</t>
  </si>
  <si>
    <t>2010000</t>
  </si>
  <si>
    <t>純経常行政コスト</t>
  </si>
  <si>
    <t>2020000</t>
  </si>
  <si>
    <t>経常費用</t>
  </si>
  <si>
    <t>2030000</t>
  </si>
  <si>
    <t>業務費用</t>
  </si>
  <si>
    <t>2040000</t>
  </si>
  <si>
    <t>人件費</t>
  </si>
  <si>
    <t>2050000</t>
  </si>
  <si>
    <t>職員給与費</t>
  </si>
  <si>
    <t>2060000</t>
  </si>
  <si>
    <t>賞与等引当金繰入額</t>
  </si>
  <si>
    <t>2070000</t>
  </si>
  <si>
    <t>退職手当引当金繰入額</t>
  </si>
  <si>
    <t>2080000</t>
  </si>
  <si>
    <t>2090000</t>
  </si>
  <si>
    <t>物件費等</t>
  </si>
  <si>
    <t>2100000</t>
  </si>
  <si>
    <t>物件費</t>
  </si>
  <si>
    <t>2110000</t>
  </si>
  <si>
    <t>維持補修費</t>
  </si>
  <si>
    <t>2120000</t>
  </si>
  <si>
    <t>減価償却費</t>
  </si>
  <si>
    <t>2130000</t>
  </si>
  <si>
    <t>2140000</t>
  </si>
  <si>
    <t>その他の業務費用</t>
  </si>
  <si>
    <t>2150000</t>
  </si>
  <si>
    <t>支払利息</t>
  </si>
  <si>
    <t>2160000</t>
  </si>
  <si>
    <t>徴収不能引当金繰入額</t>
  </si>
  <si>
    <t>2170000</t>
  </si>
  <si>
    <t>2180000</t>
  </si>
  <si>
    <t>移転費用</t>
  </si>
  <si>
    <t>2190000</t>
  </si>
  <si>
    <t>補助金等</t>
  </si>
  <si>
    <t>2200000</t>
  </si>
  <si>
    <t>社会保障給付</t>
  </si>
  <si>
    <t>2210000</t>
  </si>
  <si>
    <t>他会計への繰出金</t>
  </si>
  <si>
    <t>2220000</t>
  </si>
  <si>
    <t>2230000</t>
  </si>
  <si>
    <t>経常収益</t>
  </si>
  <si>
    <t>2240000</t>
  </si>
  <si>
    <t>使用料及び手数料</t>
  </si>
  <si>
    <t>2250000</t>
  </si>
  <si>
    <t>2260000</t>
  </si>
  <si>
    <t>純行政コスト</t>
  </si>
  <si>
    <t>2270000</t>
  </si>
  <si>
    <t>臨時損失</t>
  </si>
  <si>
    <t>2280000</t>
  </si>
  <si>
    <t>災害復旧事業費</t>
  </si>
  <si>
    <t>2290000</t>
  </si>
  <si>
    <t>資産除売却損</t>
  </si>
  <si>
    <t>2300000</t>
  </si>
  <si>
    <t>投資損失引当金繰入額</t>
  </si>
  <si>
    <t>2310000</t>
  </si>
  <si>
    <t>損失補償等引当金繰入額</t>
  </si>
  <si>
    <t>2320000</t>
  </si>
  <si>
    <t>2330000</t>
  </si>
  <si>
    <t>臨時利益</t>
  </si>
  <si>
    <t>2340000</t>
  </si>
  <si>
    <t>資産売却益</t>
  </si>
  <si>
    <t>2350000</t>
  </si>
  <si>
    <t>3010000</t>
  </si>
  <si>
    <t>前年度末純資産残高</t>
  </si>
  <si>
    <t>3020000</t>
  </si>
  <si>
    <t>純行政コスト（△）</t>
  </si>
  <si>
    <t>3030000</t>
  </si>
  <si>
    <t>財源</t>
  </si>
  <si>
    <t>3040000</t>
  </si>
  <si>
    <t>税収等</t>
  </si>
  <si>
    <t>3050000</t>
  </si>
  <si>
    <t>国県等補助金</t>
  </si>
  <si>
    <t>3060000</t>
  </si>
  <si>
    <t>本年度差額</t>
  </si>
  <si>
    <t>3070000</t>
  </si>
  <si>
    <t>3080000</t>
  </si>
  <si>
    <t>有形固定資産等の増加</t>
  </si>
  <si>
    <t>3090000</t>
  </si>
  <si>
    <t>有形固定資産等の減少</t>
  </si>
  <si>
    <t>3100000</t>
  </si>
  <si>
    <t>貸付金・基金等の増加</t>
  </si>
  <si>
    <t>3110000</t>
  </si>
  <si>
    <t>貸付金・基金等の減少</t>
  </si>
  <si>
    <t>3120000</t>
  </si>
  <si>
    <t>資産評価差額</t>
  </si>
  <si>
    <t>3130000</t>
  </si>
  <si>
    <t>無償所管換等</t>
  </si>
  <si>
    <t>比例連結割合変更に伴う差額</t>
  </si>
  <si>
    <t>3140000</t>
  </si>
  <si>
    <t>3150000</t>
  </si>
  <si>
    <t>本年度純資産変動額</t>
  </si>
  <si>
    <t>3160000</t>
  </si>
  <si>
    <t>本年度末純資産残高</t>
  </si>
  <si>
    <t>4010000</t>
  </si>
  <si>
    <t>業務活動収支</t>
  </si>
  <si>
    <t>4020000</t>
  </si>
  <si>
    <t>業務支出</t>
  </si>
  <si>
    <t>4030000</t>
  </si>
  <si>
    <t>業務費用支出</t>
  </si>
  <si>
    <t>4040000</t>
  </si>
  <si>
    <t>人件費支出</t>
  </si>
  <si>
    <t>4050000</t>
  </si>
  <si>
    <t>物件費等支出</t>
  </si>
  <si>
    <t>4060000</t>
  </si>
  <si>
    <t>支払利息支出</t>
  </si>
  <si>
    <t>4070000</t>
  </si>
  <si>
    <t>その他の支出</t>
  </si>
  <si>
    <t>4080000</t>
  </si>
  <si>
    <t>移転費用支出</t>
  </si>
  <si>
    <t>4090000</t>
  </si>
  <si>
    <t>補助金等支出</t>
  </si>
  <si>
    <t>4100000</t>
  </si>
  <si>
    <t>社会保障給付支出</t>
  </si>
  <si>
    <t>4110000</t>
  </si>
  <si>
    <t>他会計への繰出支出</t>
  </si>
  <si>
    <t>4120000</t>
  </si>
  <si>
    <t>4130000</t>
  </si>
  <si>
    <t>業務収入</t>
  </si>
  <si>
    <t>4140000</t>
  </si>
  <si>
    <t>税収等収入</t>
  </si>
  <si>
    <t>4150000</t>
  </si>
  <si>
    <t>国県等補助金収入</t>
  </si>
  <si>
    <t>4160000</t>
  </si>
  <si>
    <t>使用料及び手数料収入</t>
  </si>
  <si>
    <t>4170000</t>
  </si>
  <si>
    <t>その他の収入</t>
  </si>
  <si>
    <t>4180000</t>
  </si>
  <si>
    <t>臨時支出</t>
  </si>
  <si>
    <t>4190000</t>
  </si>
  <si>
    <t>災害復旧事業費支出</t>
  </si>
  <si>
    <t>4200000</t>
  </si>
  <si>
    <t>4210000</t>
  </si>
  <si>
    <t>臨時収入</t>
  </si>
  <si>
    <t>4220000</t>
  </si>
  <si>
    <t>投資活動収支</t>
  </si>
  <si>
    <t>4230000</t>
  </si>
  <si>
    <t>投資活動支出</t>
  </si>
  <si>
    <t>4240000</t>
  </si>
  <si>
    <t>公共施設等整備費支出</t>
  </si>
  <si>
    <t>4250000</t>
  </si>
  <si>
    <t>基金積立金支出</t>
  </si>
  <si>
    <t>4260000</t>
  </si>
  <si>
    <t>投資及び出資金支出</t>
  </si>
  <si>
    <t>4270000</t>
  </si>
  <si>
    <t>貸付金支出</t>
  </si>
  <si>
    <t>4280000</t>
  </si>
  <si>
    <t>4290000</t>
  </si>
  <si>
    <t>投資活動収入</t>
  </si>
  <si>
    <t>4300000</t>
  </si>
  <si>
    <t>4310000</t>
  </si>
  <si>
    <t>基金取崩収入</t>
  </si>
  <si>
    <t>4320000</t>
  </si>
  <si>
    <t>貸付金元金回収収入</t>
  </si>
  <si>
    <t>4330000</t>
  </si>
  <si>
    <t>資産売却収入</t>
  </si>
  <si>
    <t>4340000</t>
  </si>
  <si>
    <t>4350000</t>
  </si>
  <si>
    <t>財務活動収支</t>
  </si>
  <si>
    <t>4360000</t>
  </si>
  <si>
    <t>財務活動支出</t>
  </si>
  <si>
    <t>4370000</t>
  </si>
  <si>
    <t>4380000</t>
  </si>
  <si>
    <t>4390000</t>
  </si>
  <si>
    <t>財務活動収入</t>
  </si>
  <si>
    <t>4400000</t>
  </si>
  <si>
    <t>4410000</t>
  </si>
  <si>
    <t>4420000</t>
  </si>
  <si>
    <t>本年度資金収支額</t>
  </si>
  <si>
    <t>4430000</t>
  </si>
  <si>
    <t>前年度末資金残高</t>
  </si>
  <si>
    <t>4440000</t>
  </si>
  <si>
    <t>本年度末資金残高</t>
  </si>
  <si>
    <t>4450000</t>
  </si>
  <si>
    <t>前年度末歳計外現金残高</t>
  </si>
  <si>
    <t>4460000</t>
  </si>
  <si>
    <t>本年度歳計外現金増減額</t>
  </si>
  <si>
    <t>4470000</t>
  </si>
  <si>
    <t>本年度末歳計外現金残高</t>
  </si>
  <si>
    <t>4480000</t>
  </si>
  <si>
    <t>本年度末現金預金残高</t>
  </si>
  <si>
    <t>科目コード</t>
  </si>
  <si>
    <t>科目コー</t>
  </si>
  <si>
    <t>金額</t>
  </si>
  <si>
    <t>【資産の部】</t>
  </si>
  <si>
    <t>【負債の部】</t>
  </si>
  <si>
    <t>負債及び純資産合計</t>
  </si>
  <si>
    <t>合計</t>
  </si>
  <si>
    <t>固定資産
等形成分</t>
  </si>
  <si>
    <t>余剰分
（不足分）</t>
  </si>
  <si>
    <t>固定資産等の変動（内部変動）</t>
  </si>
  <si>
    <t>【業務活動収支】</t>
  </si>
  <si>
    <t>【投資活動収支】</t>
  </si>
  <si>
    <t>【財務活動収支】</t>
  </si>
  <si>
    <t>地方債償還支出</t>
  </si>
  <si>
    <t>地方債発行収入</t>
  </si>
  <si>
    <t/>
  </si>
  <si>
    <t>自　平成３１年４月１日　</t>
    <phoneticPr fontId="11"/>
  </si>
  <si>
    <t>至　令和２年３月３１日　</t>
    <phoneticPr fontId="11"/>
  </si>
  <si>
    <t>（単位：千円）</t>
    <rPh sb="4" eb="5">
      <t>セン</t>
    </rPh>
    <phoneticPr fontId="11"/>
  </si>
  <si>
    <t>（単位：百万円）</t>
    <rPh sb="4" eb="6">
      <t>ヒャクマン</t>
    </rPh>
    <phoneticPr fontId="11"/>
  </si>
  <si>
    <t>貸借対照表</t>
    <phoneticPr fontId="2"/>
  </si>
  <si>
    <t>行政コスト計算書</t>
    <phoneticPr fontId="11"/>
  </si>
  <si>
    <t>純資産変動計算書</t>
    <phoneticPr fontId="11"/>
  </si>
  <si>
    <t>資金収支計算書</t>
    <phoneticPr fontId="11"/>
  </si>
  <si>
    <t>行政コスト及び純資産変動計算書</t>
    <phoneticPr fontId="11"/>
  </si>
  <si>
    <t>地方債</t>
  </si>
  <si>
    <t>1年内償還予定地方債</t>
  </si>
  <si>
    <t>【純資産の部】</t>
  </si>
  <si>
    <t>※ 下位項目との金額差は、単位未満の四捨五入によるものです。</t>
  </si>
  <si>
    <t>※</t>
  </si>
  <si>
    <t>-</t>
    <phoneticPr fontId="11"/>
  </si>
  <si>
    <t>（令和４年３月３１日現在）</t>
  </si>
  <si>
    <t>自　令和３年４月　１日　</t>
  </si>
  <si>
    <t>至　令和４年３月３１日　</t>
  </si>
  <si>
    <t>至　令和４年３月3１日　</t>
  </si>
  <si>
    <t>繰延資産</t>
  </si>
  <si>
    <t>1740000</t>
  </si>
  <si>
    <t>余剰分（不足分）</t>
    <phoneticPr fontId="2"/>
  </si>
  <si>
    <t>固定資産等形成分</t>
    <phoneticPr fontId="2"/>
  </si>
  <si>
    <t>【純資産の部】</t>
    <phoneticPr fontId="2"/>
  </si>
  <si>
    <t>1年内償還予定地方債等</t>
    <phoneticPr fontId="2"/>
  </si>
  <si>
    <t>地方債等</t>
    <phoneticPr fontId="2"/>
  </si>
  <si>
    <t>全体貸借対照表</t>
  </si>
  <si>
    <t>全体行政コスト計算書</t>
  </si>
  <si>
    <t>全体純資産変動計算書</t>
  </si>
  <si>
    <t>全体資金収支計算書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</si>
</sst>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;&quot;△ &quot;#,##0"/>
    <numFmt numFmtId="177" formatCode="&quot;△ &quot;#,##0;#,##0;0"/>
    <numFmt numFmtId="178" formatCode="0;&quot;△ &quot;0"/>
    <numFmt numFmtId="179" formatCode="#,##0_ "/>
    <numFmt numFmtId="180" formatCode="#,##0;[Red]#,##0"/>
  </numFmts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Ｐゴシック"/>
      <family val="3"/>
      <charset val="128"/>
    </font>
    <font>
      <sz val="10.5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trike/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i/>
      <sz val="11"/>
      <name val="ＭＳ Ｐゴシック"/>
      <family val="3"/>
      <charset val="128"/>
    </font>
    <font>
      <i/>
      <sz val="10"/>
      <name val="ＭＳ Ｐゴシック"/>
      <family val="3"/>
      <charset val="128"/>
    </font>
    <font>
      <i/>
      <sz val="10.5"/>
      <name val="ＭＳ Ｐゴシック"/>
      <family val="3"/>
      <charset val="128"/>
    </font>
    <font>
      <sz val="16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7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/>
      <bottom/>
      <diagonal style="thin">
        <color indexed="64"/>
      </diagonal>
    </border>
    <border diagonalUp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 diagonalUp="1">
      <left style="medium">
        <color indexed="64"/>
      </left>
      <right style="thin">
        <color indexed="64"/>
      </right>
      <top style="medium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medium">
        <color indexed="64"/>
      </top>
      <bottom/>
      <diagonal style="thin">
        <color indexed="64"/>
      </diagonal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medium">
        <color indexed="64"/>
      </left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Up="1">
      <left style="medium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1" fillId="0" borderId="0"/>
    <xf numFmtId="0" fontId="3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3" fillId="0" borderId="0">
      <alignment vertical="center"/>
    </xf>
    <xf numFmtId="0" fontId="3" fillId="0" borderId="0">
      <alignment vertical="center"/>
    </xf>
  </cellStyleXfs>
  <cellXfs count="407">
    <xf numFmtId="0" fontId="0" fillId="0" borderId="0" xfId="0">
      <alignment vertical="center"/>
    </xf>
    <xf numFmtId="0" fontId="1" fillId="2" borderId="0" xfId="0" applyFont="1" applyFill="1">
      <alignment vertical="center"/>
    </xf>
    <xf numFmtId="49" fontId="4" fillId="0" borderId="0" xfId="5" applyNumberFormat="1" applyFont="1" applyAlignment="1">
      <alignment vertical="center"/>
    </xf>
    <xf numFmtId="0" fontId="5" fillId="0" borderId="0" xfId="5" applyFont="1"/>
    <xf numFmtId="0" fontId="4" fillId="0" borderId="0" xfId="5" applyFont="1" applyAlignment="1">
      <alignment vertical="center"/>
    </xf>
    <xf numFmtId="49" fontId="8" fillId="0" borderId="0" xfId="5" applyNumberFormat="1" applyFont="1" applyAlignment="1">
      <alignment vertical="center"/>
    </xf>
    <xf numFmtId="0" fontId="8" fillId="0" borderId="0" xfId="5" applyFont="1" applyAlignment="1">
      <alignment vertical="center"/>
    </xf>
    <xf numFmtId="0" fontId="1" fillId="0" borderId="0" xfId="5" applyAlignment="1">
      <alignment vertical="center"/>
    </xf>
    <xf numFmtId="0" fontId="1" fillId="0" borderId="0" xfId="5" applyAlignment="1">
      <alignment horizontal="right" vertical="center"/>
    </xf>
    <xf numFmtId="49" fontId="4" fillId="0" borderId="0" xfId="5" applyNumberFormat="1" applyFont="1" applyAlignment="1">
      <alignment horizontal="center" vertical="center"/>
    </xf>
    <xf numFmtId="0" fontId="4" fillId="0" borderId="0" xfId="5" applyFont="1" applyAlignment="1">
      <alignment horizontal="center" vertical="center"/>
    </xf>
    <xf numFmtId="38" fontId="1" fillId="0" borderId="0" xfId="6" applyFont="1" applyFill="1" applyBorder="1" applyAlignment="1">
      <alignment vertical="center"/>
    </xf>
    <xf numFmtId="38" fontId="1" fillId="0" borderId="6" xfId="6" applyFont="1" applyFill="1" applyBorder="1" applyAlignment="1">
      <alignment vertical="center"/>
    </xf>
    <xf numFmtId="38" fontId="10" fillId="0" borderId="0" xfId="6" applyFont="1" applyFill="1" applyBorder="1" applyAlignment="1">
      <alignment vertical="center"/>
    </xf>
    <xf numFmtId="0" fontId="4" fillId="0" borderId="0" xfId="5" applyFont="1" applyAlignment="1">
      <alignment horizontal="left" vertical="center"/>
    </xf>
    <xf numFmtId="49" fontId="4" fillId="0" borderId="0" xfId="8" applyNumberFormat="1" applyFont="1" applyAlignment="1">
      <alignment vertical="center"/>
    </xf>
    <xf numFmtId="0" fontId="12" fillId="0" borderId="0" xfId="8" applyFont="1"/>
    <xf numFmtId="0" fontId="4" fillId="0" borderId="0" xfId="8" applyFont="1" applyAlignment="1">
      <alignment vertical="center"/>
    </xf>
    <xf numFmtId="0" fontId="12" fillId="0" borderId="0" xfId="8" applyFont="1" applyAlignment="1">
      <alignment horizontal="center"/>
    </xf>
    <xf numFmtId="0" fontId="1" fillId="0" borderId="0" xfId="8" applyAlignment="1">
      <alignment horizontal="center"/>
    </xf>
    <xf numFmtId="0" fontId="1" fillId="0" borderId="0" xfId="8"/>
    <xf numFmtId="0" fontId="1" fillId="0" borderId="0" xfId="8" applyAlignment="1">
      <alignment horizontal="right"/>
    </xf>
    <xf numFmtId="0" fontId="1" fillId="0" borderId="0" xfId="8" applyAlignment="1">
      <alignment vertical="center"/>
    </xf>
    <xf numFmtId="0" fontId="1" fillId="0" borderId="2" xfId="8" applyBorder="1" applyAlignment="1">
      <alignment vertical="center"/>
    </xf>
    <xf numFmtId="0" fontId="1" fillId="0" borderId="33" xfId="8" applyBorder="1" applyAlignment="1">
      <alignment vertical="center"/>
    </xf>
    <xf numFmtId="0" fontId="1" fillId="0" borderId="0" xfId="8" applyAlignment="1">
      <alignment horizontal="center" vertical="center"/>
    </xf>
    <xf numFmtId="38" fontId="1" fillId="0" borderId="38" xfId="6" applyFont="1" applyFill="1" applyBorder="1" applyAlignment="1">
      <alignment vertical="center"/>
    </xf>
    <xf numFmtId="38" fontId="1" fillId="0" borderId="4" xfId="6" applyFont="1" applyFill="1" applyBorder="1" applyAlignment="1">
      <alignment vertical="center"/>
    </xf>
    <xf numFmtId="176" fontId="1" fillId="0" borderId="4" xfId="8" applyNumberFormat="1" applyBorder="1" applyAlignment="1">
      <alignment horizontal="right" vertical="center"/>
    </xf>
    <xf numFmtId="176" fontId="9" fillId="0" borderId="5" xfId="8" applyNumberFormat="1" applyFont="1" applyBorder="1" applyAlignment="1">
      <alignment horizontal="center" vertical="center"/>
    </xf>
    <xf numFmtId="176" fontId="1" fillId="0" borderId="0" xfId="8" applyNumberFormat="1" applyAlignment="1">
      <alignment horizontal="right" vertical="center"/>
    </xf>
    <xf numFmtId="176" fontId="9" fillId="0" borderId="9" xfId="8" applyNumberFormat="1" applyFont="1" applyBorder="1" applyAlignment="1">
      <alignment horizontal="center" vertical="center"/>
    </xf>
    <xf numFmtId="176" fontId="9" fillId="0" borderId="11" xfId="8" applyNumberFormat="1" applyFont="1" applyBorder="1" applyAlignment="1">
      <alignment horizontal="center" vertical="center"/>
    </xf>
    <xf numFmtId="38" fontId="1" fillId="0" borderId="12" xfId="6" applyFont="1" applyFill="1" applyBorder="1" applyAlignment="1">
      <alignment vertical="center"/>
    </xf>
    <xf numFmtId="176" fontId="1" fillId="0" borderId="13" xfId="8" applyNumberFormat="1" applyBorder="1" applyAlignment="1">
      <alignment horizontal="right" vertical="center"/>
    </xf>
    <xf numFmtId="176" fontId="9" fillId="0" borderId="15" xfId="8" applyNumberFormat="1" applyFont="1" applyBorder="1" applyAlignment="1">
      <alignment horizontal="center" vertical="center"/>
    </xf>
    <xf numFmtId="38" fontId="1" fillId="0" borderId="21" xfId="6" applyFont="1" applyFill="1" applyBorder="1" applyAlignment="1">
      <alignment vertical="center"/>
    </xf>
    <xf numFmtId="176" fontId="1" fillId="0" borderId="7" xfId="8" applyNumberFormat="1" applyBorder="1" applyAlignment="1">
      <alignment horizontal="right" vertical="center"/>
    </xf>
    <xf numFmtId="176" fontId="9" fillId="0" borderId="23" xfId="8" applyNumberFormat="1" applyFont="1" applyBorder="1" applyAlignment="1">
      <alignment horizontal="center" vertical="center"/>
    </xf>
    <xf numFmtId="38" fontId="8" fillId="0" borderId="0" xfId="6" applyFont="1" applyFill="1" applyBorder="1" applyAlignment="1">
      <alignment vertical="center"/>
    </xf>
    <xf numFmtId="38" fontId="1" fillId="0" borderId="25" xfId="6" applyFont="1" applyFill="1" applyBorder="1" applyAlignment="1">
      <alignment vertical="center"/>
    </xf>
    <xf numFmtId="176" fontId="1" fillId="0" borderId="26" xfId="8" applyNumberFormat="1" applyBorder="1" applyAlignment="1">
      <alignment horizontal="right" vertical="center"/>
    </xf>
    <xf numFmtId="176" fontId="9" fillId="0" borderId="29" xfId="6" applyNumberFormat="1" applyFont="1" applyFill="1" applyBorder="1" applyAlignment="1">
      <alignment horizontal="center" vertical="center"/>
    </xf>
    <xf numFmtId="38" fontId="1" fillId="0" borderId="34" xfId="6" applyFont="1" applyFill="1" applyBorder="1" applyAlignment="1">
      <alignment vertical="center"/>
    </xf>
    <xf numFmtId="176" fontId="1" fillId="0" borderId="35" xfId="8" applyNumberFormat="1" applyBorder="1" applyAlignment="1">
      <alignment horizontal="right" vertical="center"/>
    </xf>
    <xf numFmtId="176" fontId="9" fillId="0" borderId="53" xfId="6" applyNumberFormat="1" applyFont="1" applyFill="1" applyBorder="1" applyAlignment="1">
      <alignment horizontal="center" vertical="center"/>
    </xf>
    <xf numFmtId="0" fontId="1" fillId="0" borderId="2" xfId="8" applyBorder="1" applyAlignment="1">
      <alignment vertical="top" wrapText="1"/>
    </xf>
    <xf numFmtId="0" fontId="1" fillId="0" borderId="2" xfId="8" applyBorder="1" applyAlignment="1">
      <alignment vertical="top"/>
    </xf>
    <xf numFmtId="0" fontId="1" fillId="0" borderId="0" xfId="8" applyAlignment="1">
      <alignment vertical="top"/>
    </xf>
    <xf numFmtId="0" fontId="4" fillId="0" borderId="0" xfId="8" applyFont="1" applyAlignment="1">
      <alignment horizontal="left" vertical="center"/>
    </xf>
    <xf numFmtId="38" fontId="1" fillId="2" borderId="0" xfId="6" applyFont="1" applyFill="1" applyBorder="1" applyAlignment="1">
      <alignment vertical="center"/>
    </xf>
    <xf numFmtId="49" fontId="4" fillId="0" borderId="0" xfId="10" applyNumberFormat="1" applyFont="1" applyAlignment="1">
      <alignment vertical="center"/>
    </xf>
    <xf numFmtId="49" fontId="1" fillId="0" borderId="0" xfId="11" applyNumberFormat="1" applyFont="1">
      <alignment vertical="center"/>
    </xf>
    <xf numFmtId="0" fontId="4" fillId="0" borderId="0" xfId="10" applyFont="1" applyAlignment="1">
      <alignment vertical="center"/>
    </xf>
    <xf numFmtId="0" fontId="1" fillId="0" borderId="0" xfId="12" applyFont="1">
      <alignment vertical="center"/>
    </xf>
    <xf numFmtId="49" fontId="1" fillId="0" borderId="0" xfId="10" applyNumberFormat="1" applyAlignment="1">
      <alignment vertical="center"/>
    </xf>
    <xf numFmtId="0" fontId="1" fillId="0" borderId="0" xfId="10" applyAlignment="1">
      <alignment vertical="center"/>
    </xf>
    <xf numFmtId="0" fontId="1" fillId="0" borderId="0" xfId="10"/>
    <xf numFmtId="0" fontId="1" fillId="0" borderId="0" xfId="10" applyAlignment="1">
      <alignment horizontal="right"/>
    </xf>
    <xf numFmtId="38" fontId="1" fillId="0" borderId="55" xfId="6" applyFont="1" applyFill="1" applyBorder="1" applyAlignment="1">
      <alignment vertical="center"/>
    </xf>
    <xf numFmtId="38" fontId="1" fillId="0" borderId="7" xfId="6" applyFont="1" applyFill="1" applyBorder="1" applyAlignment="1">
      <alignment vertical="center"/>
    </xf>
    <xf numFmtId="38" fontId="1" fillId="0" borderId="13" xfId="6" applyFont="1" applyFill="1" applyBorder="1" applyAlignment="1">
      <alignment vertical="center"/>
    </xf>
    <xf numFmtId="176" fontId="1" fillId="0" borderId="20" xfId="0" applyNumberFormat="1" applyFont="1" applyBorder="1" applyAlignment="1">
      <alignment horizontal="right" vertical="center"/>
    </xf>
    <xf numFmtId="38" fontId="9" fillId="0" borderId="11" xfId="0" applyNumberFormat="1" applyFont="1" applyBorder="1" applyAlignment="1">
      <alignment horizontal="center" vertical="center"/>
    </xf>
    <xf numFmtId="176" fontId="1" fillId="0" borderId="24" xfId="0" applyNumberFormat="1" applyFont="1" applyBorder="1" applyAlignment="1">
      <alignment horizontal="right" vertical="center"/>
    </xf>
    <xf numFmtId="176" fontId="1" fillId="0" borderId="6" xfId="0" applyNumberFormat="1" applyFont="1" applyBorder="1" applyAlignment="1">
      <alignment horizontal="right" vertical="center"/>
    </xf>
    <xf numFmtId="38" fontId="9" fillId="0" borderId="23" xfId="0" applyNumberFormat="1" applyFont="1" applyBorder="1" applyAlignment="1">
      <alignment horizontal="center" vertical="center"/>
    </xf>
    <xf numFmtId="176" fontId="1" fillId="0" borderId="28" xfId="0" applyNumberFormat="1" applyFont="1" applyBorder="1" applyAlignment="1">
      <alignment horizontal="right" vertical="center"/>
    </xf>
    <xf numFmtId="38" fontId="9" fillId="0" borderId="29" xfId="0" applyNumberFormat="1" applyFont="1" applyBorder="1" applyAlignment="1">
      <alignment horizontal="center" vertical="center"/>
    </xf>
    <xf numFmtId="176" fontId="1" fillId="0" borderId="25" xfId="0" applyNumberFormat="1" applyFont="1" applyBorder="1" applyAlignment="1">
      <alignment horizontal="right" vertical="center"/>
    </xf>
    <xf numFmtId="38" fontId="9" fillId="0" borderId="27" xfId="0" applyNumberFormat="1" applyFont="1" applyBorder="1" applyAlignment="1">
      <alignment horizontal="center" vertical="center"/>
    </xf>
    <xf numFmtId="38" fontId="9" fillId="0" borderId="19" xfId="0" applyNumberFormat="1" applyFont="1" applyBorder="1" applyAlignment="1">
      <alignment horizontal="center" vertical="center"/>
    </xf>
    <xf numFmtId="38" fontId="9" fillId="0" borderId="30" xfId="0" applyNumberFormat="1" applyFont="1" applyBorder="1" applyAlignment="1">
      <alignment horizontal="center" vertical="center"/>
    </xf>
    <xf numFmtId="49" fontId="1" fillId="0" borderId="0" xfId="0" applyNumberFormat="1" applyFont="1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1" fillId="0" borderId="0" xfId="0" applyFont="1" applyAlignment="1"/>
    <xf numFmtId="0" fontId="1" fillId="0" borderId="0" xfId="0" applyFont="1" applyAlignment="1">
      <alignment vertical="top"/>
    </xf>
    <xf numFmtId="38" fontId="1" fillId="2" borderId="0" xfId="6" applyFont="1" applyFill="1" applyBorder="1" applyAlignment="1">
      <alignment horizontal="center" vertical="center"/>
    </xf>
    <xf numFmtId="0" fontId="1" fillId="0" borderId="0" xfId="8" applyAlignment="1">
      <alignment horizontal="right" vertical="center"/>
    </xf>
    <xf numFmtId="176" fontId="4" fillId="0" borderId="0" xfId="8" applyNumberFormat="1" applyFont="1" applyAlignment="1">
      <alignment vertical="center"/>
    </xf>
    <xf numFmtId="38" fontId="9" fillId="0" borderId="5" xfId="0" applyNumberFormat="1" applyFont="1" applyBorder="1" applyAlignment="1">
      <alignment horizontal="center" vertical="center"/>
    </xf>
    <xf numFmtId="0" fontId="1" fillId="0" borderId="0" xfId="10" applyAlignment="1">
      <alignment horizontal="right" vertical="center"/>
    </xf>
    <xf numFmtId="0" fontId="1" fillId="0" borderId="6" xfId="5" applyBorder="1" applyAlignment="1">
      <alignment vertical="center"/>
    </xf>
    <xf numFmtId="0" fontId="1" fillId="0" borderId="0" xfId="7">
      <alignment vertical="center"/>
    </xf>
    <xf numFmtId="0" fontId="1" fillId="0" borderId="20" xfId="5" applyBorder="1" applyAlignment="1">
      <alignment horizontal="right" vertical="center"/>
    </xf>
    <xf numFmtId="178" fontId="9" fillId="0" borderId="11" xfId="5" applyNumberFormat="1" applyFont="1" applyBorder="1" applyAlignment="1">
      <alignment horizontal="center" vertical="center"/>
    </xf>
    <xf numFmtId="0" fontId="9" fillId="0" borderId="11" xfId="5" applyFont="1" applyBorder="1" applyAlignment="1">
      <alignment horizontal="center" vertical="center"/>
    </xf>
    <xf numFmtId="176" fontId="1" fillId="0" borderId="20" xfId="5" applyNumberFormat="1" applyBorder="1" applyAlignment="1">
      <alignment horizontal="right" vertical="center"/>
    </xf>
    <xf numFmtId="179" fontId="9" fillId="0" borderId="11" xfId="5" applyNumberFormat="1" applyFont="1" applyBorder="1" applyAlignment="1">
      <alignment horizontal="center" vertical="center"/>
    </xf>
    <xf numFmtId="0" fontId="10" fillId="0" borderId="0" xfId="5" applyFont="1" applyAlignment="1">
      <alignment vertical="center"/>
    </xf>
    <xf numFmtId="176" fontId="1" fillId="0" borderId="22" xfId="5" applyNumberFormat="1" applyBorder="1" applyAlignment="1">
      <alignment horizontal="right" vertical="center"/>
    </xf>
    <xf numFmtId="179" fontId="9" fillId="0" borderId="23" xfId="5" applyNumberFormat="1" applyFont="1" applyBorder="1" applyAlignment="1">
      <alignment horizontal="center" vertical="center"/>
    </xf>
    <xf numFmtId="176" fontId="1" fillId="0" borderId="0" xfId="5" applyNumberFormat="1" applyAlignment="1">
      <alignment vertical="center"/>
    </xf>
    <xf numFmtId="179" fontId="9" fillId="0" borderId="11" xfId="5" applyNumberFormat="1" applyFont="1" applyBorder="1" applyAlignment="1">
      <alignment horizontal="right" vertical="center"/>
    </xf>
    <xf numFmtId="0" fontId="9" fillId="0" borderId="11" xfId="5" applyFont="1" applyBorder="1" applyAlignment="1">
      <alignment horizontal="right" vertical="center"/>
    </xf>
    <xf numFmtId="0" fontId="1" fillId="0" borderId="10" xfId="5" applyBorder="1" applyAlignment="1">
      <alignment vertical="center"/>
    </xf>
    <xf numFmtId="179" fontId="9" fillId="0" borderId="29" xfId="5" applyNumberFormat="1" applyFont="1" applyBorder="1" applyAlignment="1">
      <alignment horizontal="center" vertical="center"/>
    </xf>
    <xf numFmtId="178" fontId="9" fillId="0" borderId="19" xfId="5" applyNumberFormat="1" applyFont="1" applyBorder="1" applyAlignment="1">
      <alignment horizontal="center" vertical="center"/>
    </xf>
    <xf numFmtId="179" fontId="9" fillId="0" borderId="19" xfId="5" applyNumberFormat="1" applyFont="1" applyBorder="1" applyAlignment="1">
      <alignment horizontal="center" vertical="center"/>
    </xf>
    <xf numFmtId="38" fontId="1" fillId="0" borderId="6" xfId="1" applyFont="1" applyFill="1" applyBorder="1" applyAlignment="1">
      <alignment vertical="center"/>
    </xf>
    <xf numFmtId="38" fontId="1" fillId="0" borderId="0" xfId="1" applyFont="1" applyFill="1" applyBorder="1" applyAlignment="1">
      <alignment vertical="center"/>
    </xf>
    <xf numFmtId="0" fontId="9" fillId="0" borderId="11" xfId="0" applyFont="1" applyBorder="1" applyAlignment="1">
      <alignment horizontal="center" vertical="center"/>
    </xf>
    <xf numFmtId="179" fontId="9" fillId="0" borderId="11" xfId="0" applyNumberFormat="1" applyFont="1" applyBorder="1" applyAlignment="1">
      <alignment horizontal="center" vertical="center"/>
    </xf>
    <xf numFmtId="38" fontId="1" fillId="0" borderId="21" xfId="1" applyFont="1" applyFill="1" applyBorder="1" applyAlignment="1">
      <alignment vertical="center"/>
    </xf>
    <xf numFmtId="38" fontId="1" fillId="0" borderId="7" xfId="1" applyFont="1" applyFill="1" applyBorder="1" applyAlignment="1">
      <alignment vertical="center"/>
    </xf>
    <xf numFmtId="0" fontId="1" fillId="0" borderId="7" xfId="0" applyFont="1" applyBorder="1">
      <alignment vertical="center"/>
    </xf>
    <xf numFmtId="0" fontId="1" fillId="0" borderId="10" xfId="0" applyFont="1" applyBorder="1">
      <alignment vertical="center"/>
    </xf>
    <xf numFmtId="38" fontId="1" fillId="0" borderId="16" xfId="1" applyFont="1" applyFill="1" applyBorder="1" applyAlignment="1">
      <alignment vertical="center"/>
    </xf>
    <xf numFmtId="38" fontId="1" fillId="0" borderId="17" xfId="1" applyFont="1" applyFill="1" applyBorder="1" applyAlignment="1">
      <alignment vertical="center"/>
    </xf>
    <xf numFmtId="0" fontId="1" fillId="0" borderId="4" xfId="8" applyBorder="1" applyAlignment="1">
      <alignment vertical="center"/>
    </xf>
    <xf numFmtId="176" fontId="1" fillId="0" borderId="3" xfId="8" applyNumberFormat="1" applyBorder="1" applyAlignment="1">
      <alignment horizontal="right" vertical="center"/>
    </xf>
    <xf numFmtId="180" fontId="9" fillId="0" borderId="4" xfId="8" applyNumberFormat="1" applyFont="1" applyBorder="1" applyAlignment="1">
      <alignment horizontal="center" vertical="center"/>
    </xf>
    <xf numFmtId="176" fontId="9" fillId="0" borderId="39" xfId="8" applyNumberFormat="1" applyFont="1" applyBorder="1" applyAlignment="1">
      <alignment horizontal="center" vertical="center"/>
    </xf>
    <xf numFmtId="176" fontId="1" fillId="0" borderId="20" xfId="8" applyNumberFormat="1" applyBorder="1" applyAlignment="1">
      <alignment horizontal="right" vertical="center"/>
    </xf>
    <xf numFmtId="180" fontId="9" fillId="0" borderId="0" xfId="8" applyNumberFormat="1" applyFont="1" applyAlignment="1">
      <alignment horizontal="center" vertical="center"/>
    </xf>
    <xf numFmtId="0" fontId="1" fillId="0" borderId="6" xfId="8" applyBorder="1" applyAlignment="1">
      <alignment vertical="center"/>
    </xf>
    <xf numFmtId="0" fontId="1" fillId="0" borderId="6" xfId="9" applyBorder="1" applyAlignment="1">
      <alignment horizontal="left" vertical="center"/>
    </xf>
    <xf numFmtId="0" fontId="1" fillId="0" borderId="0" xfId="9" applyAlignment="1">
      <alignment horizontal="left" vertical="center"/>
    </xf>
    <xf numFmtId="0" fontId="1" fillId="0" borderId="13" xfId="9" applyBorder="1">
      <alignment vertical="center"/>
    </xf>
    <xf numFmtId="0" fontId="1" fillId="0" borderId="13" xfId="8" applyBorder="1" applyAlignment="1">
      <alignment vertical="center"/>
    </xf>
    <xf numFmtId="176" fontId="1" fillId="0" borderId="24" xfId="8" applyNumberFormat="1" applyBorder="1" applyAlignment="1">
      <alignment horizontal="right" vertical="center"/>
    </xf>
    <xf numFmtId="180" fontId="9" fillId="0" borderId="13" xfId="8" applyNumberFormat="1" applyFont="1" applyBorder="1" applyAlignment="1">
      <alignment horizontal="center" vertical="center"/>
    </xf>
    <xf numFmtId="0" fontId="1" fillId="0" borderId="7" xfId="9" applyBorder="1">
      <alignment vertical="center"/>
    </xf>
    <xf numFmtId="0" fontId="1" fillId="0" borderId="46" xfId="9" applyBorder="1">
      <alignment vertical="center"/>
    </xf>
    <xf numFmtId="0" fontId="1" fillId="0" borderId="7" xfId="8" applyBorder="1" applyAlignment="1">
      <alignment vertical="center"/>
    </xf>
    <xf numFmtId="180" fontId="9" fillId="0" borderId="47" xfId="8" applyNumberFormat="1" applyFont="1" applyBorder="1" applyAlignment="1">
      <alignment horizontal="center" vertical="center"/>
    </xf>
    <xf numFmtId="0" fontId="1" fillId="0" borderId="0" xfId="9">
      <alignment vertical="center"/>
    </xf>
    <xf numFmtId="176" fontId="9" fillId="0" borderId="10" xfId="8" applyNumberFormat="1" applyFont="1" applyBorder="1" applyAlignment="1">
      <alignment horizontal="center" vertical="center"/>
    </xf>
    <xf numFmtId="0" fontId="1" fillId="0" borderId="13" xfId="9" applyBorder="1" applyAlignment="1">
      <alignment horizontal="left" vertical="center"/>
    </xf>
    <xf numFmtId="176" fontId="9" fillId="0" borderId="14" xfId="8" applyNumberFormat="1" applyFont="1" applyBorder="1" applyAlignment="1">
      <alignment horizontal="center" vertical="center"/>
    </xf>
    <xf numFmtId="0" fontId="1" fillId="0" borderId="26" xfId="9" applyBorder="1">
      <alignment vertical="center"/>
    </xf>
    <xf numFmtId="0" fontId="1" fillId="0" borderId="26" xfId="9" applyBorder="1" applyAlignment="1">
      <alignment horizontal="left" vertical="center"/>
    </xf>
    <xf numFmtId="0" fontId="10" fillId="0" borderId="26" xfId="9" applyFont="1" applyBorder="1" applyAlignment="1">
      <alignment horizontal="left" vertical="center"/>
    </xf>
    <xf numFmtId="0" fontId="1" fillId="0" borderId="26" xfId="8" applyBorder="1" applyAlignment="1">
      <alignment vertical="center"/>
    </xf>
    <xf numFmtId="180" fontId="9" fillId="0" borderId="26" xfId="8" applyNumberFormat="1" applyFont="1" applyBorder="1" applyAlignment="1">
      <alignment horizontal="center" vertical="center"/>
    </xf>
    <xf numFmtId="176" fontId="9" fillId="0" borderId="27" xfId="8" applyNumberFormat="1" applyFont="1" applyBorder="1" applyAlignment="1">
      <alignment horizontal="center" vertical="center"/>
    </xf>
    <xf numFmtId="176" fontId="9" fillId="0" borderId="29" xfId="8" applyNumberFormat="1" applyFont="1" applyBorder="1" applyAlignment="1">
      <alignment horizontal="center" vertical="center"/>
    </xf>
    <xf numFmtId="0" fontId="1" fillId="0" borderId="35" xfId="9" applyBorder="1">
      <alignment vertical="center"/>
    </xf>
    <xf numFmtId="0" fontId="1" fillId="0" borderId="35" xfId="9" applyBorder="1" applyAlignment="1">
      <alignment horizontal="left" vertical="center"/>
    </xf>
    <xf numFmtId="0" fontId="1" fillId="0" borderId="35" xfId="8" applyBorder="1" applyAlignment="1">
      <alignment vertical="center"/>
    </xf>
    <xf numFmtId="180" fontId="9" fillId="0" borderId="35" xfId="8" applyNumberFormat="1" applyFont="1" applyBorder="1" applyAlignment="1">
      <alignment horizontal="center" vertical="center"/>
    </xf>
    <xf numFmtId="176" fontId="9" fillId="0" borderId="36" xfId="8" applyNumberFormat="1" applyFont="1" applyBorder="1" applyAlignment="1">
      <alignment horizontal="center" vertical="center"/>
    </xf>
    <xf numFmtId="176" fontId="9" fillId="0" borderId="53" xfId="8" applyNumberFormat="1" applyFont="1" applyBorder="1" applyAlignment="1">
      <alignment horizontal="center" vertical="center"/>
    </xf>
    <xf numFmtId="38" fontId="1" fillId="0" borderId="1" xfId="6" applyFont="1" applyFill="1" applyBorder="1" applyAlignment="1">
      <alignment vertical="center"/>
    </xf>
    <xf numFmtId="0" fontId="1" fillId="0" borderId="2" xfId="9" applyBorder="1">
      <alignment vertical="center"/>
    </xf>
    <xf numFmtId="0" fontId="1" fillId="0" borderId="2" xfId="9" applyBorder="1" applyAlignment="1">
      <alignment horizontal="left" vertical="center"/>
    </xf>
    <xf numFmtId="0" fontId="1" fillId="0" borderId="32" xfId="3" applyBorder="1" applyAlignment="1">
      <alignment vertical="center"/>
    </xf>
    <xf numFmtId="0" fontId="1" fillId="0" borderId="0" xfId="3" applyAlignment="1">
      <alignment vertical="center"/>
    </xf>
    <xf numFmtId="0" fontId="1" fillId="0" borderId="10" xfId="3" applyBorder="1" applyAlignment="1">
      <alignment vertical="center"/>
    </xf>
    <xf numFmtId="176" fontId="1" fillId="0" borderId="20" xfId="3" applyNumberFormat="1" applyBorder="1" applyAlignment="1">
      <alignment horizontal="right" vertical="center"/>
    </xf>
    <xf numFmtId="38" fontId="1" fillId="0" borderId="17" xfId="6" applyFont="1" applyFill="1" applyBorder="1" applyAlignment="1">
      <alignment vertical="center"/>
    </xf>
    <xf numFmtId="0" fontId="1" fillId="0" borderId="54" xfId="0" applyFont="1" applyBorder="1">
      <alignment vertical="center"/>
    </xf>
    <xf numFmtId="0" fontId="1" fillId="0" borderId="55" xfId="0" applyFont="1" applyBorder="1">
      <alignment vertical="center"/>
    </xf>
    <xf numFmtId="0" fontId="9" fillId="0" borderId="57" xfId="0" applyFont="1" applyBorder="1" applyAlignment="1">
      <alignment horizontal="center" vertical="center"/>
    </xf>
    <xf numFmtId="0" fontId="1" fillId="0" borderId="6" xfId="0" applyFont="1" applyBorder="1">
      <alignment vertical="center"/>
    </xf>
    <xf numFmtId="179" fontId="9" fillId="0" borderId="15" xfId="0" applyNumberFormat="1" applyFont="1" applyBorder="1" applyAlignment="1">
      <alignment horizontal="center" vertical="center"/>
    </xf>
    <xf numFmtId="0" fontId="1" fillId="0" borderId="21" xfId="0" applyFont="1" applyBorder="1">
      <alignment vertical="center"/>
    </xf>
    <xf numFmtId="0" fontId="1" fillId="0" borderId="7" xfId="0" applyFont="1" applyBorder="1" applyAlignment="1">
      <alignment horizontal="center" vertical="center"/>
    </xf>
    <xf numFmtId="179" fontId="9" fillId="0" borderId="23" xfId="0" applyNumberFormat="1" applyFont="1" applyBorder="1" applyAlignment="1">
      <alignment horizontal="center" vertical="center"/>
    </xf>
    <xf numFmtId="0" fontId="1" fillId="0" borderId="12" xfId="0" applyFont="1" applyBorder="1">
      <alignment vertical="center"/>
    </xf>
    <xf numFmtId="0" fontId="1" fillId="0" borderId="13" xfId="0" applyFont="1" applyBorder="1">
      <alignment vertical="center"/>
    </xf>
    <xf numFmtId="0" fontId="1" fillId="0" borderId="7" xfId="9" applyBorder="1" applyAlignment="1">
      <alignment horizontal="left" vertical="center"/>
    </xf>
    <xf numFmtId="0" fontId="1" fillId="0" borderId="47" xfId="0" applyFont="1" applyBorder="1">
      <alignment vertical="center"/>
    </xf>
    <xf numFmtId="38" fontId="9" fillId="0" borderId="10" xfId="0" applyNumberFormat="1" applyFont="1" applyBorder="1">
      <alignment vertical="center"/>
    </xf>
    <xf numFmtId="0" fontId="1" fillId="0" borderId="14" xfId="0" applyFont="1" applyBorder="1">
      <alignment vertical="center"/>
    </xf>
    <xf numFmtId="0" fontId="1" fillId="0" borderId="60" xfId="0" applyFont="1" applyBorder="1">
      <alignment vertical="center"/>
    </xf>
    <xf numFmtId="0" fontId="1" fillId="0" borderId="61" xfId="0" applyFont="1" applyBorder="1">
      <alignment vertical="center"/>
    </xf>
    <xf numFmtId="0" fontId="1" fillId="0" borderId="61" xfId="9" applyBorder="1">
      <alignment vertical="center"/>
    </xf>
    <xf numFmtId="0" fontId="1" fillId="0" borderId="61" xfId="9" applyBorder="1" applyAlignment="1">
      <alignment horizontal="left" vertical="center"/>
    </xf>
    <xf numFmtId="0" fontId="10" fillId="0" borderId="61" xfId="9" applyFont="1" applyBorder="1" applyAlignment="1">
      <alignment horizontal="left" vertical="center"/>
    </xf>
    <xf numFmtId="0" fontId="1" fillId="0" borderId="8" xfId="0" applyFont="1" applyBorder="1">
      <alignment vertical="center"/>
    </xf>
    <xf numFmtId="0" fontId="1" fillId="0" borderId="25" xfId="0" applyFont="1" applyBorder="1">
      <alignment vertical="center"/>
    </xf>
    <xf numFmtId="0" fontId="1" fillId="0" borderId="26" xfId="0" applyFont="1" applyBorder="1">
      <alignment vertical="center"/>
    </xf>
    <xf numFmtId="0" fontId="1" fillId="0" borderId="34" xfId="0" applyFont="1" applyBorder="1">
      <alignment vertical="center"/>
    </xf>
    <xf numFmtId="0" fontId="1" fillId="0" borderId="35" xfId="0" applyFont="1" applyBorder="1">
      <alignment vertical="center"/>
    </xf>
    <xf numFmtId="0" fontId="1" fillId="0" borderId="17" xfId="0" applyFont="1" applyBorder="1">
      <alignment vertical="center"/>
    </xf>
    <xf numFmtId="176" fontId="0" fillId="0" borderId="20" xfId="0" applyNumberFormat="1" applyBorder="1" applyAlignment="1">
      <alignment horizontal="right" vertical="center"/>
    </xf>
    <xf numFmtId="38" fontId="1" fillId="0" borderId="0" xfId="6" applyFont="1" applyFill="1" applyBorder="1" applyAlignment="1">
      <alignment horizontal="center" vertical="center"/>
    </xf>
    <xf numFmtId="49" fontId="4" fillId="0" borderId="0" xfId="3" applyNumberFormat="1" applyFont="1" applyAlignment="1">
      <alignment vertical="center"/>
    </xf>
    <xf numFmtId="0" fontId="1" fillId="0" borderId="0" xfId="4" applyFont="1">
      <alignment vertical="center"/>
    </xf>
    <xf numFmtId="0" fontId="4" fillId="0" borderId="0" xfId="3" applyFont="1" applyAlignment="1">
      <alignment vertical="center"/>
    </xf>
    <xf numFmtId="0" fontId="12" fillId="0" borderId="0" xfId="0" applyFont="1" applyAlignment="1"/>
    <xf numFmtId="0" fontId="1" fillId="0" borderId="0" xfId="0" applyFont="1" applyAlignment="1">
      <alignment horizontal="right"/>
    </xf>
    <xf numFmtId="176" fontId="1" fillId="0" borderId="0" xfId="0" applyNumberFormat="1" applyFont="1">
      <alignment vertical="center"/>
    </xf>
    <xf numFmtId="0" fontId="13" fillId="0" borderId="0" xfId="0" applyFont="1">
      <alignment vertical="center"/>
    </xf>
    <xf numFmtId="37" fontId="9" fillId="0" borderId="23" xfId="0" applyNumberFormat="1" applyFont="1" applyBorder="1" applyAlignment="1">
      <alignment horizontal="center" vertical="center"/>
    </xf>
    <xf numFmtId="0" fontId="13" fillId="0" borderId="17" xfId="0" applyFont="1" applyBorder="1">
      <alignment vertical="center"/>
    </xf>
    <xf numFmtId="179" fontId="9" fillId="0" borderId="19" xfId="0" applyNumberFormat="1" applyFont="1" applyBorder="1" applyAlignment="1">
      <alignment horizontal="center" vertical="center"/>
    </xf>
    <xf numFmtId="49" fontId="8" fillId="0" borderId="0" xfId="1" applyNumberFormat="1" applyFont="1" applyFill="1" applyBorder="1" applyAlignment="1">
      <alignment vertical="center"/>
    </xf>
    <xf numFmtId="38" fontId="8" fillId="0" borderId="2" xfId="1" applyFont="1" applyFill="1" applyBorder="1" applyAlignment="1">
      <alignment vertical="center"/>
    </xf>
    <xf numFmtId="38" fontId="14" fillId="0" borderId="2" xfId="1" applyFont="1" applyFill="1" applyBorder="1" applyAlignment="1">
      <alignment vertical="center"/>
    </xf>
    <xf numFmtId="0" fontId="15" fillId="0" borderId="2" xfId="0" applyFont="1" applyBorder="1">
      <alignment vertical="center"/>
    </xf>
    <xf numFmtId="38" fontId="14" fillId="0" borderId="0" xfId="1" applyFont="1" applyFill="1" applyBorder="1" applyAlignment="1">
      <alignment vertical="center"/>
    </xf>
    <xf numFmtId="0" fontId="15" fillId="0" borderId="0" xfId="0" applyFont="1">
      <alignment vertical="center"/>
    </xf>
    <xf numFmtId="179" fontId="9" fillId="0" borderId="11" xfId="3" applyNumberFormat="1" applyFont="1" applyBorder="1" applyAlignment="1">
      <alignment horizontal="center" vertical="center"/>
    </xf>
    <xf numFmtId="38" fontId="1" fillId="0" borderId="0" xfId="1" applyFont="1" applyFill="1" applyBorder="1">
      <alignment vertical="center"/>
    </xf>
    <xf numFmtId="0" fontId="1" fillId="0" borderId="6" xfId="3" applyBorder="1" applyAlignment="1">
      <alignment vertical="center"/>
    </xf>
    <xf numFmtId="0" fontId="1" fillId="0" borderId="6" xfId="7" applyBorder="1">
      <alignment vertical="center"/>
    </xf>
    <xf numFmtId="176" fontId="0" fillId="0" borderId="20" xfId="3" applyNumberFormat="1" applyFont="1" applyBorder="1" applyAlignment="1">
      <alignment horizontal="right" vertical="center"/>
    </xf>
    <xf numFmtId="178" fontId="9" fillId="0" borderId="11" xfId="3" applyNumberFormat="1" applyFont="1" applyBorder="1" applyAlignment="1">
      <alignment horizontal="center" vertical="center"/>
    </xf>
    <xf numFmtId="0" fontId="1" fillId="0" borderId="21" xfId="3" applyBorder="1" applyAlignment="1">
      <alignment vertical="center"/>
    </xf>
    <xf numFmtId="0" fontId="1" fillId="0" borderId="7" xfId="3" applyBorder="1" applyAlignment="1">
      <alignment vertical="center"/>
    </xf>
    <xf numFmtId="0" fontId="1" fillId="0" borderId="7" xfId="7" applyBorder="1">
      <alignment vertical="center"/>
    </xf>
    <xf numFmtId="0" fontId="1" fillId="0" borderId="47" xfId="3" applyBorder="1" applyAlignment="1">
      <alignment vertical="center"/>
    </xf>
    <xf numFmtId="176" fontId="1" fillId="0" borderId="22" xfId="3" applyNumberFormat="1" applyBorder="1" applyAlignment="1">
      <alignment horizontal="right" vertical="center"/>
    </xf>
    <xf numFmtId="179" fontId="9" fillId="0" borderId="23" xfId="3" applyNumberFormat="1" applyFont="1" applyBorder="1" applyAlignment="1">
      <alignment horizontal="center" vertical="center"/>
    </xf>
    <xf numFmtId="176" fontId="1" fillId="0" borderId="20" xfId="3" applyNumberFormat="1" applyBorder="1" applyAlignment="1">
      <alignment horizontal="center" vertical="center"/>
    </xf>
    <xf numFmtId="0" fontId="9" fillId="0" borderId="11" xfId="3" applyFont="1" applyBorder="1" applyAlignment="1">
      <alignment horizontal="center" vertical="center"/>
    </xf>
    <xf numFmtId="0" fontId="1" fillId="0" borderId="0" xfId="3" applyAlignment="1">
      <alignment horizontal="left" vertical="center"/>
    </xf>
    <xf numFmtId="0" fontId="1" fillId="0" borderId="7" xfId="3" applyBorder="1" applyAlignment="1">
      <alignment horizontal="left" vertical="center"/>
    </xf>
    <xf numFmtId="176" fontId="1" fillId="0" borderId="24" xfId="3" applyNumberFormat="1" applyBorder="1" applyAlignment="1">
      <alignment horizontal="right" vertical="center"/>
    </xf>
    <xf numFmtId="176" fontId="1" fillId="0" borderId="18" xfId="3" applyNumberFormat="1" applyBorder="1" applyAlignment="1">
      <alignment horizontal="right" vertical="center"/>
    </xf>
    <xf numFmtId="179" fontId="9" fillId="0" borderId="19" xfId="3" applyNumberFormat="1" applyFont="1" applyBorder="1" applyAlignment="1">
      <alignment horizontal="center" vertical="center"/>
    </xf>
    <xf numFmtId="0" fontId="1" fillId="0" borderId="2" xfId="3" applyBorder="1" applyAlignment="1">
      <alignment horizontal="left" vertical="center"/>
    </xf>
    <xf numFmtId="176" fontId="1" fillId="0" borderId="0" xfId="3" applyNumberFormat="1" applyAlignment="1">
      <alignment horizontal="right" vertical="center"/>
    </xf>
    <xf numFmtId="179" fontId="9" fillId="0" borderId="2" xfId="3" applyNumberFormat="1" applyFont="1" applyBorder="1" applyAlignment="1">
      <alignment horizontal="center" vertical="center"/>
    </xf>
    <xf numFmtId="0" fontId="1" fillId="0" borderId="38" xfId="3" applyBorder="1" applyAlignment="1">
      <alignment horizontal="left" vertical="center"/>
    </xf>
    <xf numFmtId="0" fontId="1" fillId="0" borderId="4" xfId="3" applyBorder="1" applyAlignment="1">
      <alignment horizontal="left" vertical="center"/>
    </xf>
    <xf numFmtId="176" fontId="1" fillId="0" borderId="3" xfId="3" applyNumberFormat="1" applyBorder="1" applyAlignment="1">
      <alignment horizontal="right" vertical="center"/>
    </xf>
    <xf numFmtId="179" fontId="9" fillId="0" borderId="5" xfId="3" applyNumberFormat="1" applyFont="1" applyBorder="1" applyAlignment="1">
      <alignment horizontal="center" vertical="center"/>
    </xf>
    <xf numFmtId="0" fontId="1" fillId="0" borderId="12" xfId="3" applyBorder="1" applyAlignment="1">
      <alignment horizontal="left" vertical="center"/>
    </xf>
    <xf numFmtId="0" fontId="1" fillId="0" borderId="13" xfId="3" applyBorder="1" applyAlignment="1">
      <alignment horizontal="left" vertical="center"/>
    </xf>
    <xf numFmtId="0" fontId="1" fillId="0" borderId="25" xfId="3" applyBorder="1" applyAlignment="1">
      <alignment horizontal="left" vertical="center"/>
    </xf>
    <xf numFmtId="0" fontId="1" fillId="0" borderId="26" xfId="3" applyBorder="1" applyAlignment="1">
      <alignment horizontal="left" vertical="center"/>
    </xf>
    <xf numFmtId="176" fontId="1" fillId="0" borderId="28" xfId="3" applyNumberFormat="1" applyBorder="1" applyAlignment="1">
      <alignment horizontal="right" vertical="center"/>
    </xf>
    <xf numFmtId="179" fontId="9" fillId="0" borderId="29" xfId="3" applyNumberFormat="1" applyFont="1" applyBorder="1" applyAlignment="1">
      <alignment horizontal="center" vertical="center"/>
    </xf>
    <xf numFmtId="0" fontId="1" fillId="0" borderId="16" xfId="3" applyBorder="1" applyAlignment="1">
      <alignment vertical="center"/>
    </xf>
    <xf numFmtId="0" fontId="1" fillId="0" borderId="17" xfId="3" applyBorder="1" applyAlignment="1">
      <alignment vertical="center"/>
    </xf>
    <xf numFmtId="0" fontId="1" fillId="0" borderId="17" xfId="7" applyBorder="1">
      <alignment vertical="center"/>
    </xf>
    <xf numFmtId="0" fontId="8" fillId="0" borderId="0" xfId="3" applyFont="1" applyAlignment="1">
      <alignment vertical="center"/>
    </xf>
    <xf numFmtId="0" fontId="8" fillId="0" borderId="0" xfId="7" applyFont="1">
      <alignment vertical="center"/>
    </xf>
    <xf numFmtId="0" fontId="8" fillId="0" borderId="0" xfId="9" applyFont="1" applyAlignment="1">
      <alignment horizontal="left" vertical="center"/>
    </xf>
    <xf numFmtId="0" fontId="4" fillId="0" borderId="0" xfId="4" applyFont="1">
      <alignment vertical="center"/>
    </xf>
    <xf numFmtId="177" fontId="1" fillId="0" borderId="22" xfId="0" applyNumberFormat="1" applyFont="1" applyBorder="1" applyAlignment="1">
      <alignment horizontal="right" vertical="center"/>
    </xf>
    <xf numFmtId="176" fontId="1" fillId="0" borderId="22" xfId="8" applyNumberFormat="1" applyBorder="1" applyAlignment="1">
      <alignment horizontal="right" vertical="center"/>
    </xf>
    <xf numFmtId="176" fontId="1" fillId="0" borderId="28" xfId="8" applyNumberFormat="1" applyBorder="1" applyAlignment="1">
      <alignment horizontal="right" vertical="center"/>
    </xf>
    <xf numFmtId="176" fontId="1" fillId="0" borderId="37" xfId="8" applyNumberFormat="1" applyBorder="1" applyAlignment="1">
      <alignment horizontal="right" vertical="center"/>
    </xf>
    <xf numFmtId="0" fontId="10" fillId="0" borderId="0" xfId="4" applyFont="1">
      <alignment vertical="center"/>
    </xf>
    <xf numFmtId="0" fontId="16" fillId="0" borderId="0" xfId="3" applyFont="1" applyAlignment="1">
      <alignment vertical="center"/>
    </xf>
    <xf numFmtId="49" fontId="8" fillId="0" borderId="0" xfId="3" applyNumberFormat="1" applyFont="1" applyAlignment="1">
      <alignment vertical="center"/>
    </xf>
    <xf numFmtId="0" fontId="1" fillId="0" borderId="0" xfId="3" applyAlignment="1">
      <alignment horizontal="right" vertical="center"/>
    </xf>
    <xf numFmtId="49" fontId="4" fillId="0" borderId="0" xfId="3" applyNumberFormat="1" applyFont="1" applyAlignment="1">
      <alignment horizontal="center" vertical="center"/>
    </xf>
    <xf numFmtId="0" fontId="4" fillId="0" borderId="0" xfId="3" applyFont="1" applyAlignment="1">
      <alignment horizontal="center" vertical="center"/>
    </xf>
    <xf numFmtId="0" fontId="1" fillId="0" borderId="2" xfId="3" applyBorder="1" applyAlignment="1">
      <alignment vertical="center"/>
    </xf>
    <xf numFmtId="0" fontId="1" fillId="0" borderId="31" xfId="3" applyBorder="1" applyAlignment="1">
      <alignment vertical="center"/>
    </xf>
    <xf numFmtId="0" fontId="9" fillId="0" borderId="33" xfId="3" applyFont="1" applyBorder="1" applyAlignment="1">
      <alignment vertical="center"/>
    </xf>
    <xf numFmtId="0" fontId="4" fillId="0" borderId="0" xfId="3" applyFont="1" applyAlignment="1">
      <alignment horizontal="left" vertical="center"/>
    </xf>
    <xf numFmtId="0" fontId="8" fillId="0" borderId="0" xfId="3" applyFont="1" applyAlignment="1">
      <alignment horizontal="left" vertical="center"/>
    </xf>
    <xf numFmtId="176" fontId="1" fillId="0" borderId="56" xfId="0" applyNumberFormat="1" applyFont="1" applyBorder="1" applyAlignment="1">
      <alignment horizontal="right" vertical="center"/>
    </xf>
    <xf numFmtId="0" fontId="1" fillId="0" borderId="10" xfId="0" applyFont="1" applyBorder="1" applyAlignment="1">
      <alignment horizontal="center" vertical="center"/>
    </xf>
    <xf numFmtId="176" fontId="1" fillId="0" borderId="18" xfId="0" applyNumberFormat="1" applyFont="1" applyBorder="1" applyAlignment="1">
      <alignment horizontal="right" vertical="center"/>
    </xf>
    <xf numFmtId="176" fontId="1" fillId="0" borderId="16" xfId="0" applyNumberFormat="1" applyFont="1" applyBorder="1" applyAlignment="1">
      <alignment horizontal="right" vertical="center"/>
    </xf>
    <xf numFmtId="180" fontId="9" fillId="3" borderId="0" xfId="8" applyNumberFormat="1" applyFont="1" applyFill="1" applyAlignment="1">
      <alignment horizontal="center" vertical="center"/>
    </xf>
    <xf numFmtId="176" fontId="9" fillId="3" borderId="10" xfId="8" applyNumberFormat="1" applyFont="1" applyFill="1" applyBorder="1" applyAlignment="1">
      <alignment horizontal="center" vertical="center"/>
    </xf>
    <xf numFmtId="180" fontId="9" fillId="3" borderId="47" xfId="8" applyNumberFormat="1" applyFont="1" applyFill="1" applyBorder="1" applyAlignment="1">
      <alignment horizontal="center" vertical="center"/>
    </xf>
    <xf numFmtId="180" fontId="9" fillId="3" borderId="26" xfId="8" applyNumberFormat="1" applyFont="1" applyFill="1" applyBorder="1" applyAlignment="1">
      <alignment horizontal="center" vertical="center"/>
    </xf>
    <xf numFmtId="176" fontId="9" fillId="3" borderId="27" xfId="8" applyNumberFormat="1" applyFont="1" applyFill="1" applyBorder="1" applyAlignment="1">
      <alignment horizontal="center" vertical="center"/>
    </xf>
    <xf numFmtId="38" fontId="9" fillId="3" borderId="19" xfId="0" applyNumberFormat="1" applyFont="1" applyFill="1" applyBorder="1" applyAlignment="1">
      <alignment horizontal="center" vertical="center"/>
    </xf>
    <xf numFmtId="38" fontId="9" fillId="3" borderId="29" xfId="0" applyNumberFormat="1" applyFont="1" applyFill="1" applyBorder="1" applyAlignment="1">
      <alignment horizontal="center" vertical="center"/>
    </xf>
    <xf numFmtId="38" fontId="9" fillId="3" borderId="30" xfId="0" applyNumberFormat="1" applyFont="1" applyFill="1" applyBorder="1" applyAlignment="1">
      <alignment horizontal="center" vertical="center"/>
    </xf>
    <xf numFmtId="38" fontId="9" fillId="3" borderId="11" xfId="0" applyNumberFormat="1" applyFont="1" applyFill="1" applyBorder="1" applyAlignment="1">
      <alignment horizontal="center" vertical="center"/>
    </xf>
    <xf numFmtId="38" fontId="9" fillId="3" borderId="23" xfId="0" applyNumberFormat="1" applyFont="1" applyFill="1" applyBorder="1" applyAlignment="1">
      <alignment horizontal="center" vertical="center"/>
    </xf>
    <xf numFmtId="176" fontId="10" fillId="0" borderId="0" xfId="5" applyNumberFormat="1" applyFont="1" applyAlignment="1">
      <alignment vertical="center"/>
    </xf>
    <xf numFmtId="176" fontId="0" fillId="0" borderId="20" xfId="5" applyNumberFormat="1" applyFont="1" applyBorder="1" applyAlignment="1">
      <alignment horizontal="right" vertical="center"/>
    </xf>
    <xf numFmtId="176" fontId="1" fillId="0" borderId="28" xfId="5" applyNumberFormat="1" applyBorder="1" applyAlignment="1">
      <alignment horizontal="right" vertical="center"/>
    </xf>
    <xf numFmtId="176" fontId="1" fillId="0" borderId="18" xfId="5" applyNumberFormat="1" applyBorder="1" applyAlignment="1">
      <alignment horizontal="right" vertical="center"/>
    </xf>
    <xf numFmtId="176" fontId="1" fillId="0" borderId="22" xfId="0" applyNumberFormat="1" applyFont="1" applyBorder="1" applyAlignment="1">
      <alignment horizontal="right" vertical="center"/>
    </xf>
    <xf numFmtId="176" fontId="1" fillId="0" borderId="65" xfId="0" applyNumberFormat="1" applyFont="1" applyBorder="1" applyAlignment="1">
      <alignment horizontal="right" vertical="center"/>
    </xf>
    <xf numFmtId="38" fontId="9" fillId="0" borderId="9" xfId="0" applyNumberFormat="1" applyFont="1" applyBorder="1" applyAlignment="1">
      <alignment horizontal="center" vertical="center"/>
    </xf>
    <xf numFmtId="38" fontId="9" fillId="0" borderId="15" xfId="0" applyNumberFormat="1" applyFont="1" applyBorder="1" applyAlignment="1">
      <alignment horizontal="center" vertical="center"/>
    </xf>
    <xf numFmtId="176" fontId="1" fillId="0" borderId="60" xfId="0" applyNumberFormat="1" applyFont="1" applyBorder="1" applyAlignment="1">
      <alignment horizontal="right" vertical="center"/>
    </xf>
    <xf numFmtId="38" fontId="9" fillId="0" borderId="8" xfId="0" applyNumberFormat="1" applyFont="1" applyBorder="1" applyAlignment="1">
      <alignment horizontal="center" vertical="center"/>
    </xf>
    <xf numFmtId="176" fontId="1" fillId="0" borderId="21" xfId="0" applyNumberFormat="1" applyFont="1" applyBorder="1" applyAlignment="1">
      <alignment horizontal="right" vertical="center"/>
    </xf>
    <xf numFmtId="38" fontId="9" fillId="0" borderId="47" xfId="0" applyNumberFormat="1" applyFont="1" applyBorder="1" applyAlignment="1">
      <alignment horizontal="center" vertical="center"/>
    </xf>
    <xf numFmtId="176" fontId="1" fillId="0" borderId="0" xfId="0" applyNumberFormat="1" applyFont="1" applyAlignment="1"/>
    <xf numFmtId="179" fontId="1" fillId="0" borderId="22" xfId="0" applyNumberFormat="1" applyFont="1" applyBorder="1" applyAlignment="1">
      <alignment horizontal="right" vertical="center"/>
    </xf>
    <xf numFmtId="179" fontId="1" fillId="0" borderId="18" xfId="0" applyNumberFormat="1" applyFont="1" applyBorder="1" applyAlignment="1">
      <alignment horizontal="right" vertical="center"/>
    </xf>
    <xf numFmtId="176" fontId="1" fillId="0" borderId="0" xfId="6" applyNumberFormat="1" applyFont="1" applyFill="1" applyBorder="1" applyAlignment="1">
      <alignment vertical="center"/>
    </xf>
    <xf numFmtId="176" fontId="1" fillId="0" borderId="0" xfId="6" applyNumberFormat="1" applyFont="1" applyFill="1" applyBorder="1" applyAlignment="1">
      <alignment horizontal="center" vertical="center"/>
    </xf>
    <xf numFmtId="177" fontId="1" fillId="0" borderId="18" xfId="0" applyNumberFormat="1" applyFont="1" applyBorder="1" applyAlignment="1">
      <alignment horizontal="right" vertical="center"/>
    </xf>
    <xf numFmtId="176" fontId="1" fillId="0" borderId="0" xfId="0" applyNumberFormat="1" applyFont="1" applyAlignment="1">
      <alignment horizontal="right"/>
    </xf>
    <xf numFmtId="0" fontId="4" fillId="2" borderId="0" xfId="3" applyFont="1" applyFill="1" applyAlignment="1">
      <alignment horizontal="left" vertical="center"/>
    </xf>
    <xf numFmtId="0" fontId="6" fillId="0" borderId="0" xfId="5" applyFont="1" applyAlignment="1">
      <alignment horizontal="center"/>
    </xf>
    <xf numFmtId="0" fontId="7" fillId="0" borderId="0" xfId="5" applyFont="1" applyAlignment="1">
      <alignment horizontal="center" vertical="center"/>
    </xf>
    <xf numFmtId="0" fontId="1" fillId="0" borderId="16" xfId="5" applyBorder="1" applyAlignment="1">
      <alignment horizontal="center" vertical="center"/>
    </xf>
    <xf numFmtId="0" fontId="1" fillId="0" borderId="17" xfId="5" applyBorder="1" applyAlignment="1">
      <alignment horizontal="center" vertical="center"/>
    </xf>
    <xf numFmtId="0" fontId="1" fillId="0" borderId="17" xfId="5" applyBorder="1" applyAlignment="1">
      <alignment vertical="center"/>
    </xf>
    <xf numFmtId="0" fontId="1" fillId="0" borderId="18" xfId="5" applyBorder="1" applyAlignment="1">
      <alignment horizontal="center" vertical="center"/>
    </xf>
    <xf numFmtId="0" fontId="1" fillId="0" borderId="19" xfId="5" applyBorder="1" applyAlignment="1">
      <alignment horizontal="center" vertical="center"/>
    </xf>
    <xf numFmtId="38" fontId="1" fillId="0" borderId="21" xfId="6" applyFont="1" applyFill="1" applyBorder="1" applyAlignment="1">
      <alignment horizontal="center" vertical="center"/>
    </xf>
    <xf numFmtId="38" fontId="1" fillId="0" borderId="7" xfId="6" applyFont="1" applyFill="1" applyBorder="1" applyAlignment="1">
      <alignment horizontal="center" vertical="center"/>
    </xf>
    <xf numFmtId="38" fontId="1" fillId="0" borderId="6" xfId="6" applyFont="1" applyFill="1" applyBorder="1" applyAlignment="1">
      <alignment horizontal="center" vertical="center"/>
    </xf>
    <xf numFmtId="38" fontId="1" fillId="0" borderId="0" xfId="6" applyFont="1" applyFill="1" applyBorder="1" applyAlignment="1">
      <alignment horizontal="center" vertical="center"/>
    </xf>
    <xf numFmtId="0" fontId="1" fillId="0" borderId="25" xfId="5" applyBorder="1" applyAlignment="1">
      <alignment horizontal="center" vertical="center"/>
    </xf>
    <xf numFmtId="0" fontId="1" fillId="0" borderId="26" xfId="5" applyBorder="1" applyAlignment="1">
      <alignment horizontal="center" vertical="center"/>
    </xf>
    <xf numFmtId="0" fontId="1" fillId="0" borderId="27" xfId="5" applyBorder="1" applyAlignment="1">
      <alignment horizontal="center" vertical="center"/>
    </xf>
    <xf numFmtId="38" fontId="1" fillId="0" borderId="16" xfId="6" applyFont="1" applyFill="1" applyBorder="1" applyAlignment="1">
      <alignment horizontal="center" vertical="center"/>
    </xf>
    <xf numFmtId="38" fontId="1" fillId="0" borderId="17" xfId="6" applyFont="1" applyFill="1" applyBorder="1" applyAlignment="1">
      <alignment horizontal="center" vertical="center"/>
    </xf>
    <xf numFmtId="176" fontId="1" fillId="0" borderId="17" xfId="6" applyNumberFormat="1" applyFont="1" applyFill="1" applyBorder="1" applyAlignment="1">
      <alignment horizontal="center" vertical="center"/>
    </xf>
    <xf numFmtId="176" fontId="1" fillId="0" borderId="30" xfId="6" applyNumberFormat="1" applyFont="1" applyFill="1" applyBorder="1" applyAlignment="1">
      <alignment horizontal="center" vertical="center"/>
    </xf>
    <xf numFmtId="0" fontId="1" fillId="0" borderId="30" xfId="5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6" fillId="0" borderId="0" xfId="8" applyFont="1" applyAlignment="1">
      <alignment horizontal="center"/>
    </xf>
    <xf numFmtId="0" fontId="7" fillId="0" borderId="0" xfId="8" applyFont="1" applyAlignment="1">
      <alignment horizontal="center"/>
    </xf>
    <xf numFmtId="0" fontId="1" fillId="0" borderId="1" xfId="8" applyBorder="1" applyAlignment="1">
      <alignment horizontal="center" vertical="center"/>
    </xf>
    <xf numFmtId="0" fontId="1" fillId="0" borderId="2" xfId="8" applyBorder="1" applyAlignment="1">
      <alignment horizontal="center" vertical="center"/>
    </xf>
    <xf numFmtId="0" fontId="1" fillId="0" borderId="31" xfId="8" applyBorder="1" applyAlignment="1">
      <alignment horizontal="center" vertical="center"/>
    </xf>
    <xf numFmtId="0" fontId="1" fillId="0" borderId="34" xfId="8" applyBorder="1" applyAlignment="1">
      <alignment horizontal="center" vertical="center"/>
    </xf>
    <xf numFmtId="0" fontId="1" fillId="0" borderId="35" xfId="8" applyBorder="1" applyAlignment="1">
      <alignment horizontal="center" vertical="center"/>
    </xf>
    <xf numFmtId="0" fontId="1" fillId="0" borderId="36" xfId="8" applyBorder="1" applyAlignment="1">
      <alignment horizontal="center" vertical="center"/>
    </xf>
    <xf numFmtId="0" fontId="1" fillId="0" borderId="32" xfId="8" applyBorder="1" applyAlignment="1">
      <alignment horizontal="center" vertical="center"/>
    </xf>
    <xf numFmtId="0" fontId="1" fillId="0" borderId="37" xfId="8" applyBorder="1" applyAlignment="1">
      <alignment horizontal="center" vertical="center"/>
    </xf>
    <xf numFmtId="0" fontId="1" fillId="0" borderId="28" xfId="8" applyBorder="1" applyAlignment="1">
      <alignment horizontal="center" vertical="center" wrapText="1"/>
    </xf>
    <xf numFmtId="0" fontId="1" fillId="0" borderId="27" xfId="8" applyBorder="1" applyAlignment="1">
      <alignment horizontal="center" vertical="center" wrapText="1"/>
    </xf>
    <xf numFmtId="0" fontId="1" fillId="0" borderId="29" xfId="8" applyBorder="1" applyAlignment="1">
      <alignment horizontal="center" vertical="center" wrapText="1"/>
    </xf>
    <xf numFmtId="0" fontId="1" fillId="0" borderId="26" xfId="8" applyBorder="1" applyAlignment="1">
      <alignment horizontal="center" vertical="center" wrapText="1"/>
    </xf>
    <xf numFmtId="176" fontId="1" fillId="0" borderId="42" xfId="8" applyNumberFormat="1" applyBorder="1" applyAlignment="1">
      <alignment horizontal="right" vertical="center"/>
    </xf>
    <xf numFmtId="176" fontId="1" fillId="0" borderId="43" xfId="8" applyNumberFormat="1" applyBorder="1" applyAlignment="1">
      <alignment horizontal="right" vertical="center"/>
    </xf>
    <xf numFmtId="176" fontId="1" fillId="0" borderId="63" xfId="8" applyNumberFormat="1" applyBorder="1" applyAlignment="1">
      <alignment horizontal="center" vertical="center"/>
    </xf>
    <xf numFmtId="176" fontId="1" fillId="0" borderId="51" xfId="8" applyNumberFormat="1" applyBorder="1" applyAlignment="1">
      <alignment horizontal="center" vertical="center"/>
    </xf>
    <xf numFmtId="180" fontId="1" fillId="0" borderId="40" xfId="8" applyNumberFormat="1" applyBorder="1" applyAlignment="1">
      <alignment horizontal="right" vertical="center"/>
    </xf>
    <xf numFmtId="0" fontId="1" fillId="0" borderId="41" xfId="8" applyBorder="1" applyAlignment="1">
      <alignment horizontal="right" vertical="center"/>
    </xf>
    <xf numFmtId="180" fontId="1" fillId="0" borderId="42" xfId="8" applyNumberFormat="1" applyBorder="1" applyAlignment="1">
      <alignment horizontal="center" vertical="center"/>
    </xf>
    <xf numFmtId="180" fontId="1" fillId="0" borderId="43" xfId="8" applyNumberFormat="1" applyBorder="1" applyAlignment="1">
      <alignment horizontal="center" vertical="center"/>
    </xf>
    <xf numFmtId="180" fontId="1" fillId="0" borderId="44" xfId="8" applyNumberFormat="1" applyBorder="1" applyAlignment="1">
      <alignment horizontal="center" vertical="center"/>
    </xf>
    <xf numFmtId="180" fontId="1" fillId="0" borderId="45" xfId="8" applyNumberFormat="1" applyBorder="1" applyAlignment="1">
      <alignment horizontal="center" vertical="center"/>
    </xf>
    <xf numFmtId="180" fontId="1" fillId="0" borderId="48" xfId="8" applyNumberFormat="1" applyBorder="1" applyAlignment="1">
      <alignment horizontal="center" vertical="center"/>
    </xf>
    <xf numFmtId="180" fontId="1" fillId="0" borderId="49" xfId="8" applyNumberFormat="1" applyBorder="1" applyAlignment="1">
      <alignment horizontal="center" vertical="center"/>
    </xf>
    <xf numFmtId="176" fontId="1" fillId="0" borderId="62" xfId="8" applyNumberFormat="1" applyBorder="1" applyAlignment="1">
      <alignment horizontal="center" vertical="center"/>
    </xf>
    <xf numFmtId="176" fontId="1" fillId="0" borderId="50" xfId="8" applyNumberFormat="1" applyBorder="1" applyAlignment="1">
      <alignment horizontal="center" vertical="center"/>
    </xf>
    <xf numFmtId="176" fontId="1" fillId="0" borderId="64" xfId="8" applyNumberFormat="1" applyBorder="1" applyAlignment="1">
      <alignment horizontal="center" vertical="center"/>
    </xf>
    <xf numFmtId="176" fontId="1" fillId="0" borderId="52" xfId="8" applyNumberFormat="1" applyBorder="1" applyAlignment="1">
      <alignment horizontal="center" vertical="center"/>
    </xf>
    <xf numFmtId="180" fontId="1" fillId="0" borderId="51" xfId="8" applyNumberFormat="1" applyBorder="1" applyAlignment="1">
      <alignment horizontal="center" vertical="center"/>
    </xf>
    <xf numFmtId="180" fontId="1" fillId="0" borderId="63" xfId="8" applyNumberFormat="1" applyBorder="1" applyAlignment="1">
      <alignment horizontal="center" vertical="center"/>
    </xf>
    <xf numFmtId="0" fontId="1" fillId="0" borderId="21" xfId="3" applyBorder="1" applyAlignment="1">
      <alignment horizontal="left" vertical="center"/>
    </xf>
    <xf numFmtId="0" fontId="1" fillId="0" borderId="7" xfId="3" applyBorder="1" applyAlignment="1">
      <alignment horizontal="left" vertical="center"/>
    </xf>
    <xf numFmtId="0" fontId="1" fillId="0" borderId="47" xfId="3" applyBorder="1" applyAlignment="1">
      <alignment horizontal="left" vertical="center"/>
    </xf>
    <xf numFmtId="0" fontId="1" fillId="0" borderId="6" xfId="3" applyBorder="1" applyAlignment="1">
      <alignment horizontal="left" vertical="center"/>
    </xf>
    <xf numFmtId="0" fontId="1" fillId="0" borderId="0" xfId="3" applyAlignment="1">
      <alignment horizontal="left" vertical="center"/>
    </xf>
    <xf numFmtId="0" fontId="1" fillId="0" borderId="10" xfId="3" applyBorder="1" applyAlignment="1">
      <alignment horizontal="left" vertical="center"/>
    </xf>
    <xf numFmtId="0" fontId="1" fillId="0" borderId="16" xfId="3" applyBorder="1" applyAlignment="1">
      <alignment horizontal="left" vertical="center"/>
    </xf>
    <xf numFmtId="0" fontId="1" fillId="0" borderId="17" xfId="3" applyBorder="1" applyAlignment="1">
      <alignment horizontal="left" vertical="center"/>
    </xf>
    <xf numFmtId="0" fontId="1" fillId="0" borderId="30" xfId="3" applyBorder="1" applyAlignment="1">
      <alignment horizontal="left" vertical="center"/>
    </xf>
    <xf numFmtId="0" fontId="6" fillId="0" borderId="0" xfId="3" applyFont="1" applyAlignment="1">
      <alignment horizontal="center" vertical="center"/>
    </xf>
    <xf numFmtId="0" fontId="7" fillId="0" borderId="0" xfId="3" applyFont="1" applyAlignment="1">
      <alignment horizontal="center" vertical="center"/>
    </xf>
    <xf numFmtId="0" fontId="1" fillId="0" borderId="1" xfId="3" applyBorder="1" applyAlignment="1">
      <alignment horizontal="center" vertical="center"/>
    </xf>
    <xf numFmtId="0" fontId="1" fillId="0" borderId="2" xfId="3" applyBorder="1" applyAlignment="1">
      <alignment horizontal="center" vertical="center"/>
    </xf>
    <xf numFmtId="0" fontId="1" fillId="0" borderId="2" xfId="3" applyBorder="1" applyAlignment="1">
      <alignment vertical="center"/>
    </xf>
    <xf numFmtId="0" fontId="1" fillId="0" borderId="31" xfId="3" applyBorder="1" applyAlignment="1">
      <alignment vertical="center"/>
    </xf>
    <xf numFmtId="0" fontId="1" fillId="0" borderId="34" xfId="3" applyBorder="1" applyAlignment="1">
      <alignment vertical="center"/>
    </xf>
    <xf numFmtId="0" fontId="1" fillId="0" borderId="35" xfId="3" applyBorder="1" applyAlignment="1">
      <alignment vertical="center"/>
    </xf>
    <xf numFmtId="0" fontId="1" fillId="0" borderId="36" xfId="3" applyBorder="1" applyAlignment="1">
      <alignment vertical="center"/>
    </xf>
    <xf numFmtId="0" fontId="1" fillId="0" borderId="32" xfId="3" applyBorder="1" applyAlignment="1">
      <alignment horizontal="center" vertical="center"/>
    </xf>
    <xf numFmtId="0" fontId="1" fillId="0" borderId="33" xfId="3" applyBorder="1" applyAlignment="1">
      <alignment horizontal="center" vertical="center"/>
    </xf>
    <xf numFmtId="0" fontId="1" fillId="0" borderId="37" xfId="3" applyBorder="1" applyAlignment="1">
      <alignment horizontal="center" vertical="center"/>
    </xf>
    <xf numFmtId="0" fontId="1" fillId="0" borderId="53" xfId="3" applyBorder="1" applyAlignment="1">
      <alignment horizontal="center" vertical="center"/>
    </xf>
    <xf numFmtId="0" fontId="1" fillId="0" borderId="12" xfId="3" applyBorder="1" applyAlignment="1">
      <alignment horizontal="left" vertical="center"/>
    </xf>
    <xf numFmtId="0" fontId="1" fillId="0" borderId="13" xfId="3" applyBorder="1" applyAlignment="1">
      <alignment horizontal="left" vertical="center"/>
    </xf>
    <xf numFmtId="0" fontId="1" fillId="0" borderId="14" xfId="3" applyBorder="1" applyAlignment="1">
      <alignment horizontal="left" vertical="center"/>
    </xf>
    <xf numFmtId="176" fontId="1" fillId="0" borderId="7" xfId="6" applyNumberFormat="1" applyFont="1" applyFill="1" applyBorder="1" applyAlignment="1">
      <alignment horizontal="center" vertical="center"/>
    </xf>
    <xf numFmtId="176" fontId="1" fillId="0" borderId="0" xfId="6" applyNumberFormat="1" applyFont="1" applyFill="1" applyBorder="1" applyAlignment="1">
      <alignment horizontal="center" vertical="center"/>
    </xf>
    <xf numFmtId="176" fontId="1" fillId="0" borderId="26" xfId="5" applyNumberFormat="1" applyBorder="1" applyAlignment="1">
      <alignment horizontal="center" vertical="center"/>
    </xf>
    <xf numFmtId="38" fontId="1" fillId="0" borderId="30" xfId="6" applyFont="1" applyFill="1" applyBorder="1" applyAlignment="1">
      <alignment horizontal="center" vertical="center"/>
    </xf>
    <xf numFmtId="176" fontId="1" fillId="0" borderId="17" xfId="5" applyNumberForma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6" fillId="0" borderId="0" xfId="10" applyFont="1" applyAlignment="1">
      <alignment horizontal="center" vertical="center"/>
    </xf>
    <xf numFmtId="0" fontId="7" fillId="4" borderId="0" xfId="10" applyFont="1" applyFill="1" applyAlignment="1">
      <alignment horizont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176" fontId="1" fillId="0" borderId="42" xfId="0" applyNumberFormat="1" applyFont="1" applyBorder="1" applyAlignment="1">
      <alignment horizontal="right" vertical="center"/>
    </xf>
    <xf numFmtId="176" fontId="1" fillId="0" borderId="51" xfId="0" applyNumberFormat="1" applyFont="1" applyBorder="1" applyAlignment="1">
      <alignment horizontal="right" vertical="center"/>
    </xf>
    <xf numFmtId="0" fontId="1" fillId="0" borderId="38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58" xfId="0" applyFont="1" applyBorder="1" applyAlignment="1">
      <alignment horizontal="center" vertical="center"/>
    </xf>
    <xf numFmtId="0" fontId="1" fillId="0" borderId="59" xfId="0" applyFont="1" applyBorder="1" applyAlignment="1">
      <alignment horizontal="center" vertical="center"/>
    </xf>
    <xf numFmtId="0" fontId="1" fillId="0" borderId="66" xfId="0" applyFont="1" applyBorder="1" applyAlignment="1">
      <alignment horizontal="center" vertical="center"/>
    </xf>
    <xf numFmtId="0" fontId="1" fillId="0" borderId="67" xfId="0" applyFont="1" applyBorder="1" applyAlignment="1">
      <alignment horizontal="center" vertical="center"/>
    </xf>
    <xf numFmtId="0" fontId="1" fillId="0" borderId="68" xfId="0" applyFont="1" applyBorder="1" applyAlignment="1">
      <alignment horizontal="center" vertical="center"/>
    </xf>
    <xf numFmtId="0" fontId="1" fillId="0" borderId="69" xfId="0" applyFont="1" applyBorder="1" applyAlignment="1">
      <alignment horizontal="center" vertical="center"/>
    </xf>
    <xf numFmtId="0" fontId="1" fillId="0" borderId="70" xfId="0" applyFont="1" applyBorder="1" applyAlignment="1">
      <alignment horizontal="center" vertical="center"/>
    </xf>
    <xf numFmtId="0" fontId="1" fillId="0" borderId="71" xfId="0" applyFont="1" applyBorder="1" applyAlignment="1">
      <alignment horizontal="center" vertical="center"/>
    </xf>
    <xf numFmtId="0" fontId="1" fillId="0" borderId="72" xfId="0" applyFont="1" applyBorder="1" applyAlignment="1">
      <alignment horizontal="center" vertical="center"/>
    </xf>
    <xf numFmtId="0" fontId="1" fillId="0" borderId="73" xfId="0" applyFont="1" applyBorder="1" applyAlignment="1">
      <alignment horizontal="center" vertical="center"/>
    </xf>
    <xf numFmtId="38" fontId="1" fillId="0" borderId="42" xfId="0" applyNumberFormat="1" applyFont="1" applyBorder="1" applyAlignment="1">
      <alignment horizontal="center" vertical="center"/>
    </xf>
    <xf numFmtId="38" fontId="1" fillId="0" borderId="51" xfId="0" applyNumberFormat="1" applyFont="1" applyBorder="1" applyAlignment="1">
      <alignment horizontal="center" vertical="center"/>
    </xf>
    <xf numFmtId="0" fontId="7" fillId="0" borderId="0" xfId="10" applyFont="1" applyAlignment="1">
      <alignment horizontal="center"/>
    </xf>
    <xf numFmtId="176" fontId="1" fillId="0" borderId="40" xfId="0" applyNumberFormat="1" applyFont="1" applyBorder="1" applyAlignment="1">
      <alignment horizontal="right" vertical="center"/>
    </xf>
    <xf numFmtId="176" fontId="1" fillId="0" borderId="50" xfId="0" applyNumberFormat="1" applyFont="1" applyBorder="1" applyAlignment="1">
      <alignment horizontal="right" vertical="center"/>
    </xf>
  </cellXfs>
  <cellStyles count="13">
    <cellStyle name="桁区切り" xfId="1" builtinId="6"/>
    <cellStyle name="桁区切り 2" xfId="6" xr:uid="{00000000-0005-0000-0000-000001000000}"/>
    <cellStyle name="標準" xfId="0" builtinId="0"/>
    <cellStyle name="標準 2" xfId="2" xr:uid="{00000000-0005-0000-0000-000003000000}"/>
    <cellStyle name="標準 2 3" xfId="10" xr:uid="{00000000-0005-0000-0000-000004000000}"/>
    <cellStyle name="標準 4" xfId="11" xr:uid="{00000000-0005-0000-0000-000005000000}"/>
    <cellStyle name="標準 5" xfId="8" xr:uid="{00000000-0005-0000-0000-000006000000}"/>
    <cellStyle name="標準 6" xfId="12" xr:uid="{00000000-0005-0000-0000-000007000000}"/>
    <cellStyle name="標準 7" xfId="4" xr:uid="{00000000-0005-0000-0000-000008000000}"/>
    <cellStyle name="標準 8" xfId="3" xr:uid="{00000000-0005-0000-0000-000009000000}"/>
    <cellStyle name="標準 9" xfId="5" xr:uid="{00000000-0005-0000-0000-00000A000000}"/>
    <cellStyle name="標準_03.04.01.財務諸表雛形_様式_桜内案１_コピー03　普通会計４表2006.12.23_仕訳" xfId="7" xr:uid="{00000000-0005-0000-0000-00000B000000}"/>
    <cellStyle name="標準_別冊１　Ｐ2～Ｐ5　普通会計４表20070113_仕訳" xfId="9" xr:uid="{00000000-0005-0000-0000-00000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Root\&#12484;&#12540;&#12523;&#65381;&#12521;&#12452;&#12502;&#12521;&#12522;&#65381;&#35069;&#21697;\&#29983;&#25216;&#37096;&#12484;&#12540;&#12523;\ER_Studio&#27161;&#28310;&#12489;&#12513;&#12452;&#12531;\&#27161;&#28310;&#12489;&#12513;&#12452;&#1253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概要"/>
      <sheetName val="利用方法"/>
      <sheetName val="標準ドメイン"/>
      <sheetName val="カテゴリ"/>
      <sheetName val="論理データ型"/>
      <sheetName val="フィルム"/>
      <sheetName val="フィルムグラフ_改修実績"/>
      <sheetName val="積層"/>
      <sheetName val="封止材"/>
      <sheetName val="シールド板"/>
      <sheetName val="フィルム "/>
      <sheetName val="Sheet1"/>
      <sheetName val="Sheet2"/>
      <sheetName val="Sheet3"/>
      <sheetName val="Pフォローアップ照会シート（モジュール別）"/>
      <sheetName val="Pフォローアップ照会シート(担当者別)"/>
      <sheetName val="表紙"/>
      <sheetName val="01"/>
      <sheetName val="データ項目名"/>
      <sheetName val="データ項目名_20070302bk"/>
      <sheetName val="データ項目名 (bk)"/>
      <sheetName val="基本項目加工"/>
      <sheetName val="基本項目"/>
      <sheetName val="Graph2"/>
      <sheetName val="javalog06"/>
      <sheetName val="共通部品"/>
      <sheetName val="ＣＣＬレビュー観点一覧"/>
      <sheetName val="画面表示"/>
      <sheetName val="画面表示 (2)"/>
      <sheetName val="画面表示 (3)"/>
      <sheetName val="画面表示 (4)"/>
      <sheetName val="画面表示 (5)"/>
      <sheetName val="画面表示 (6)"/>
      <sheetName val="画面表示 (7)"/>
      <sheetName val="画面表示 (8)"/>
      <sheetName val="画面表示 (9)"/>
      <sheetName val="画面表示 (10)"/>
      <sheetName val="画面表示 (11)"/>
      <sheetName val="画面表示 (12)"/>
      <sheetName val="チェック処理"/>
      <sheetName val="チェック処理 (2)"/>
      <sheetName val="チェック処理 (3)"/>
      <sheetName val="排他チェック"/>
      <sheetName val="削除処理"/>
    </sheetNames>
    <sheetDataSet>
      <sheetData sheetId="0"/>
      <sheetData sheetId="1"/>
      <sheetData sheetId="2"/>
      <sheetData sheetId="3" refreshError="1">
        <row r="6">
          <cell r="M6" t="str">
            <v>コード</v>
          </cell>
        </row>
        <row r="7">
          <cell r="M7" t="str">
            <v>番号</v>
          </cell>
        </row>
        <row r="8">
          <cell r="M8" t="str">
            <v>区分</v>
          </cell>
        </row>
        <row r="9">
          <cell r="M9" t="str">
            <v>フラグ</v>
          </cell>
        </row>
        <row r="10">
          <cell r="M10" t="str">
            <v>日付</v>
          </cell>
        </row>
        <row r="11">
          <cell r="M11" t="str">
            <v>時刻</v>
          </cell>
        </row>
        <row r="12">
          <cell r="M12" t="str">
            <v>期間</v>
          </cell>
        </row>
        <row r="13">
          <cell r="M13" t="str">
            <v>名称</v>
          </cell>
        </row>
        <row r="14">
          <cell r="M14" t="str">
            <v>数量</v>
          </cell>
        </row>
        <row r="15">
          <cell r="M15" t="str">
            <v>記述</v>
          </cell>
        </row>
        <row r="16">
          <cell r="M16" t="str">
            <v>その他</v>
          </cell>
        </row>
      </sheetData>
      <sheetData sheetId="4" refreshError="1">
        <row r="3">
          <cell r="A3" t="str">
            <v>CHAR</v>
          </cell>
        </row>
        <row r="4">
          <cell r="A4" t="str">
            <v>VARCHAR</v>
          </cell>
        </row>
        <row r="5">
          <cell r="A5" t="str">
            <v>NUMERIC</v>
          </cell>
        </row>
        <row r="6">
          <cell r="A6" t="str">
            <v>DATE</v>
          </cell>
        </row>
        <row r="7">
          <cell r="A7" t="str">
            <v>DATETIME</v>
          </cell>
        </row>
        <row r="8">
          <cell r="A8" t="str">
            <v>BIGINT</v>
          </cell>
        </row>
        <row r="9">
          <cell r="A9" t="str">
            <v>BINARY</v>
          </cell>
        </row>
        <row r="10">
          <cell r="A10" t="str">
            <v>BIT</v>
          </cell>
        </row>
        <row r="11">
          <cell r="A11" t="str">
            <v>COUNTER</v>
          </cell>
        </row>
        <row r="12">
          <cell r="A12" t="str">
            <v>DATETIMN</v>
          </cell>
        </row>
        <row r="13">
          <cell r="A13" t="str">
            <v>DECIMAL</v>
          </cell>
        </row>
        <row r="14">
          <cell r="A14" t="str">
            <v>DECIMALN</v>
          </cell>
        </row>
        <row r="15">
          <cell r="A15" t="str">
            <v>DOUBLE PRECISION</v>
          </cell>
        </row>
        <row r="16">
          <cell r="A16" t="str">
            <v>FLOAT</v>
          </cell>
        </row>
        <row r="17">
          <cell r="A17" t="str">
            <v>FLOATN</v>
          </cell>
        </row>
        <row r="18">
          <cell r="A18" t="str">
            <v>IMAGE/LONG BINARY</v>
          </cell>
        </row>
        <row r="19">
          <cell r="A19" t="str">
            <v>INTEGER</v>
          </cell>
        </row>
        <row r="20">
          <cell r="A20" t="str">
            <v>INTN</v>
          </cell>
        </row>
        <row r="21">
          <cell r="A21" t="str">
            <v>LONG VARCHAR</v>
          </cell>
        </row>
        <row r="22">
          <cell r="A22" t="str">
            <v>MLSLABEL/VARCHAR</v>
          </cell>
        </row>
        <row r="23">
          <cell r="A23" t="str">
            <v>MONEY</v>
          </cell>
        </row>
        <row r="24">
          <cell r="A24" t="str">
            <v>MONEYN</v>
          </cell>
        </row>
        <row r="25">
          <cell r="A25" t="str">
            <v>NCHAR</v>
          </cell>
        </row>
        <row r="26">
          <cell r="A26" t="str">
            <v>NTEXT/LONG NVARCHAR</v>
          </cell>
        </row>
        <row r="27">
          <cell r="A27" t="str">
            <v>NUMERICN</v>
          </cell>
        </row>
        <row r="28">
          <cell r="A28" t="str">
            <v>NVARCHAR</v>
          </cell>
        </row>
        <row r="29">
          <cell r="A29" t="str">
            <v>PICTURE</v>
          </cell>
        </row>
        <row r="30">
          <cell r="A30" t="str">
            <v>REAL/SMALLFLOAT</v>
          </cell>
        </row>
        <row r="31">
          <cell r="A31" t="str">
            <v>ROWID/VARCHAR</v>
          </cell>
        </row>
        <row r="32">
          <cell r="A32" t="str">
            <v>SERIAL/INTEGER</v>
          </cell>
        </row>
        <row r="33">
          <cell r="A33" t="str">
            <v>SMALLDATETIME</v>
          </cell>
        </row>
        <row r="34">
          <cell r="A34" t="str">
            <v>SMALLINT</v>
          </cell>
        </row>
        <row r="35">
          <cell r="A35" t="str">
            <v>SMALLMONEY</v>
          </cell>
        </row>
        <row r="36">
          <cell r="A36" t="str">
            <v>TEXT</v>
          </cell>
        </row>
        <row r="37">
          <cell r="A37" t="str">
            <v>TIME/DATETIME</v>
          </cell>
        </row>
        <row r="38">
          <cell r="A38" t="str">
            <v>TIMESTAMP/DATE</v>
          </cell>
        </row>
        <row r="39">
          <cell r="A39" t="str">
            <v>TINYINT</v>
          </cell>
        </row>
        <row r="40">
          <cell r="A40" t="str">
            <v>UNIQUEID</v>
          </cell>
        </row>
        <row r="41">
          <cell r="A41" t="str">
            <v>VARBINARY/BLOB</v>
          </cell>
        </row>
      </sheetData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0B08FD-5C70-41E4-9D8E-5AD97C94E694}">
  <sheetPr>
    <pageSetUpPr fitToPage="1"/>
  </sheetPr>
  <dimension ref="A1:AE73"/>
  <sheetViews>
    <sheetView showGridLines="0" tabSelected="1" topLeftCell="C1" zoomScale="85" zoomScaleNormal="85" zoomScaleSheetLayoutView="85" workbookViewId="0">
      <selection activeCell="AF64" sqref="AF64"/>
    </sheetView>
  </sheetViews>
  <sheetFormatPr defaultColWidth="9" defaultRowHeight="12.75" x14ac:dyDescent="0.15"/>
  <cols>
    <col min="1" max="2" width="0" style="2" hidden="1" customWidth="1"/>
    <col min="3" max="3" width="0.625" style="4" customWidth="1"/>
    <col min="4" max="14" width="2.125" style="4" customWidth="1"/>
    <col min="15" max="15" width="6" style="4" customWidth="1"/>
    <col min="16" max="16" width="22.375" style="4" customWidth="1"/>
    <col min="17" max="17" width="3.75" style="4" customWidth="1"/>
    <col min="18" max="19" width="2.125" style="4" customWidth="1"/>
    <col min="20" max="24" width="3.875" style="4" customWidth="1"/>
    <col min="25" max="25" width="3.125" style="4" customWidth="1"/>
    <col min="26" max="26" width="24.125" style="4" bestFit="1" customWidth="1"/>
    <col min="27" max="27" width="3.125" style="4" customWidth="1"/>
    <col min="28" max="28" width="0.625" style="4" customWidth="1"/>
    <col min="29" max="29" width="9" style="4"/>
    <col min="30" max="31" width="0" style="4" hidden="1" customWidth="1"/>
    <col min="32" max="16384" width="9" style="4"/>
  </cols>
  <sheetData>
    <row r="1" spans="1:31" s="74" customFormat="1" ht="13.5" x14ac:dyDescent="0.15">
      <c r="A1" s="181"/>
      <c r="B1" s="235"/>
      <c r="C1" s="235"/>
      <c r="D1" s="235"/>
      <c r="E1" s="235"/>
      <c r="F1" s="235"/>
      <c r="G1" s="235"/>
      <c r="H1" s="235"/>
      <c r="I1" s="183"/>
      <c r="J1" s="183"/>
      <c r="K1" s="183"/>
      <c r="L1" s="183"/>
      <c r="M1" s="183"/>
      <c r="N1" s="183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  <c r="Z1" s="76"/>
      <c r="AA1" s="76"/>
    </row>
    <row r="2" spans="1:31" ht="23.25" customHeight="1" x14ac:dyDescent="0.25">
      <c r="C2" s="3"/>
      <c r="D2" s="285" t="s">
        <v>335</v>
      </c>
      <c r="E2" s="285"/>
      <c r="F2" s="285"/>
      <c r="G2" s="285"/>
      <c r="H2" s="285"/>
      <c r="I2" s="285"/>
      <c r="J2" s="285"/>
      <c r="K2" s="285"/>
      <c r="L2" s="285"/>
      <c r="M2" s="285"/>
      <c r="N2" s="285"/>
      <c r="O2" s="285"/>
      <c r="P2" s="285"/>
      <c r="Q2" s="285"/>
      <c r="R2" s="285"/>
      <c r="S2" s="285"/>
      <c r="T2" s="285"/>
      <c r="U2" s="285"/>
      <c r="V2" s="285"/>
      <c r="W2" s="285"/>
      <c r="X2" s="285"/>
      <c r="Y2" s="285"/>
      <c r="Z2" s="285"/>
      <c r="AA2" s="285"/>
    </row>
    <row r="3" spans="1:31" ht="21" customHeight="1" x14ac:dyDescent="0.15">
      <c r="D3" s="286" t="s">
        <v>346</v>
      </c>
      <c r="E3" s="286"/>
      <c r="F3" s="286"/>
      <c r="G3" s="286"/>
      <c r="H3" s="286"/>
      <c r="I3" s="286"/>
      <c r="J3" s="286"/>
      <c r="K3" s="286"/>
      <c r="L3" s="286"/>
      <c r="M3" s="286"/>
      <c r="N3" s="286"/>
      <c r="O3" s="286"/>
      <c r="P3" s="286"/>
      <c r="Q3" s="286"/>
      <c r="R3" s="286"/>
      <c r="S3" s="286"/>
      <c r="T3" s="286"/>
      <c r="U3" s="286"/>
      <c r="V3" s="286"/>
      <c r="W3" s="286"/>
      <c r="X3" s="286"/>
      <c r="Y3" s="286"/>
      <c r="Z3" s="286"/>
      <c r="AA3" s="286"/>
    </row>
    <row r="4" spans="1:31" s="6" customFormat="1" ht="16.5" customHeight="1" thickBot="1" x14ac:dyDescent="0.2">
      <c r="A4" s="5"/>
      <c r="B4" s="5"/>
      <c r="D4" s="7"/>
      <c r="AA4" s="8" t="s">
        <v>333</v>
      </c>
    </row>
    <row r="5" spans="1:31" s="10" customFormat="1" ht="14.25" customHeight="1" thickBot="1" x14ac:dyDescent="0.2">
      <c r="A5" s="9" t="s">
        <v>315</v>
      </c>
      <c r="B5" s="9" t="s">
        <v>316</v>
      </c>
      <c r="D5" s="287" t="s">
        <v>1</v>
      </c>
      <c r="E5" s="288"/>
      <c r="F5" s="288"/>
      <c r="G5" s="288"/>
      <c r="H5" s="288"/>
      <c r="I5" s="288"/>
      <c r="J5" s="288"/>
      <c r="K5" s="289"/>
      <c r="L5" s="289"/>
      <c r="M5" s="289"/>
      <c r="N5" s="289"/>
      <c r="O5" s="289"/>
      <c r="P5" s="290" t="s">
        <v>317</v>
      </c>
      <c r="Q5" s="291"/>
      <c r="R5" s="288" t="s">
        <v>1</v>
      </c>
      <c r="S5" s="288"/>
      <c r="T5" s="288"/>
      <c r="U5" s="288"/>
      <c r="V5" s="288"/>
      <c r="W5" s="288"/>
      <c r="X5" s="288"/>
      <c r="Y5" s="288"/>
      <c r="Z5" s="290" t="s">
        <v>317</v>
      </c>
      <c r="AA5" s="291"/>
    </row>
    <row r="6" spans="1:31" ht="14.65" customHeight="1" x14ac:dyDescent="0.15">
      <c r="D6" s="85" t="s">
        <v>318</v>
      </c>
      <c r="E6" s="7"/>
      <c r="F6" s="11"/>
      <c r="G6" s="86"/>
      <c r="H6" s="86"/>
      <c r="I6" s="86"/>
      <c r="J6" s="86"/>
      <c r="K6" s="7"/>
      <c r="L6" s="7"/>
      <c r="M6" s="7"/>
      <c r="N6" s="95"/>
      <c r="O6" s="95"/>
      <c r="P6" s="87"/>
      <c r="Q6" s="88"/>
      <c r="R6" s="11" t="s">
        <v>319</v>
      </c>
      <c r="S6" s="11"/>
      <c r="T6" s="11"/>
      <c r="U6" s="11"/>
      <c r="V6" s="11"/>
      <c r="W6" s="11"/>
      <c r="X6" s="11"/>
      <c r="Y6" s="7"/>
      <c r="Z6" s="87"/>
      <c r="AA6" s="89"/>
    </row>
    <row r="7" spans="1:31" ht="14.65" customHeight="1" x14ac:dyDescent="0.15">
      <c r="A7" s="2" t="s">
        <v>4</v>
      </c>
      <c r="B7" s="2" t="s">
        <v>102</v>
      </c>
      <c r="D7" s="12"/>
      <c r="E7" s="11" t="s">
        <v>5</v>
      </c>
      <c r="F7" s="11"/>
      <c r="G7" s="11"/>
      <c r="H7" s="11"/>
      <c r="I7" s="11"/>
      <c r="J7" s="11"/>
      <c r="K7" s="7"/>
      <c r="L7" s="7"/>
      <c r="M7" s="7"/>
      <c r="N7" s="95"/>
      <c r="O7" s="95"/>
      <c r="P7" s="90" t="s">
        <v>345</v>
      </c>
      <c r="Q7" s="88" t="s">
        <v>330</v>
      </c>
      <c r="R7" s="11"/>
      <c r="S7" s="11" t="s">
        <v>103</v>
      </c>
      <c r="T7" s="11"/>
      <c r="U7" s="11"/>
      <c r="V7" s="11"/>
      <c r="W7" s="11"/>
      <c r="X7" s="11"/>
      <c r="Y7" s="7"/>
      <c r="Z7" s="90" t="s">
        <v>330</v>
      </c>
      <c r="AA7" s="91"/>
      <c r="AD7" s="4">
        <v>12158046032</v>
      </c>
      <c r="AE7" s="4">
        <v>2312124</v>
      </c>
    </row>
    <row r="8" spans="1:31" ht="14.65" customHeight="1" x14ac:dyDescent="0.15">
      <c r="A8" s="2" t="s">
        <v>6</v>
      </c>
      <c r="B8" s="2" t="s">
        <v>104</v>
      </c>
      <c r="D8" s="12"/>
      <c r="E8" s="11"/>
      <c r="F8" s="11" t="s">
        <v>7</v>
      </c>
      <c r="G8" s="11"/>
      <c r="H8" s="11"/>
      <c r="I8" s="11"/>
      <c r="J8" s="11"/>
      <c r="K8" s="7"/>
      <c r="L8" s="7"/>
      <c r="M8" s="7"/>
      <c r="N8" s="95"/>
      <c r="O8" s="95"/>
      <c r="P8" s="90" t="s">
        <v>12</v>
      </c>
      <c r="Q8" s="88" t="s">
        <v>330</v>
      </c>
      <c r="R8" s="11"/>
      <c r="S8" s="11"/>
      <c r="T8" s="11" t="s">
        <v>340</v>
      </c>
      <c r="U8" s="11"/>
      <c r="V8" s="11"/>
      <c r="W8" s="11"/>
      <c r="X8" s="11"/>
      <c r="Y8" s="7"/>
      <c r="Z8" s="90" t="s">
        <v>12</v>
      </c>
      <c r="AA8" s="91"/>
      <c r="AD8" s="4" t="s">
        <v>12</v>
      </c>
      <c r="AE8" s="4" t="s">
        <v>12</v>
      </c>
    </row>
    <row r="9" spans="1:31" ht="14.65" customHeight="1" x14ac:dyDescent="0.15">
      <c r="A9" s="2" t="s">
        <v>8</v>
      </c>
      <c r="B9" s="2" t="s">
        <v>105</v>
      </c>
      <c r="D9" s="12"/>
      <c r="E9" s="11"/>
      <c r="F9" s="11"/>
      <c r="G9" s="11" t="s">
        <v>9</v>
      </c>
      <c r="H9" s="11"/>
      <c r="I9" s="11"/>
      <c r="J9" s="11"/>
      <c r="K9" s="7"/>
      <c r="L9" s="7"/>
      <c r="M9" s="7"/>
      <c r="N9" s="95"/>
      <c r="O9" s="95"/>
      <c r="P9" s="90" t="s">
        <v>12</v>
      </c>
      <c r="Q9" s="88" t="s">
        <v>330</v>
      </c>
      <c r="R9" s="11"/>
      <c r="S9" s="11"/>
      <c r="T9" s="11" t="s">
        <v>106</v>
      </c>
      <c r="U9" s="11"/>
      <c r="V9" s="11"/>
      <c r="W9" s="11"/>
      <c r="X9" s="11"/>
      <c r="Y9" s="7"/>
      <c r="Z9" s="90" t="s">
        <v>12</v>
      </c>
      <c r="AA9" s="91"/>
      <c r="AD9" s="4" t="s">
        <v>12</v>
      </c>
      <c r="AE9" s="4" t="s">
        <v>12</v>
      </c>
    </row>
    <row r="10" spans="1:31" ht="14.65" customHeight="1" x14ac:dyDescent="0.15">
      <c r="A10" s="2" t="s">
        <v>10</v>
      </c>
      <c r="B10" s="2" t="s">
        <v>107</v>
      </c>
      <c r="D10" s="12"/>
      <c r="E10" s="11"/>
      <c r="F10" s="11"/>
      <c r="G10" s="11"/>
      <c r="H10" s="11" t="s">
        <v>11</v>
      </c>
      <c r="I10" s="11"/>
      <c r="J10" s="11"/>
      <c r="K10" s="7"/>
      <c r="L10" s="7"/>
      <c r="M10" s="7"/>
      <c r="N10" s="95"/>
      <c r="O10" s="95"/>
      <c r="P10" s="90" t="s">
        <v>12</v>
      </c>
      <c r="Q10" s="88"/>
      <c r="R10" s="11"/>
      <c r="S10" s="11"/>
      <c r="T10" s="11" t="s">
        <v>108</v>
      </c>
      <c r="U10" s="11"/>
      <c r="V10" s="11"/>
      <c r="W10" s="11"/>
      <c r="X10" s="11"/>
      <c r="Y10" s="7"/>
      <c r="Z10" s="90" t="s">
        <v>12</v>
      </c>
      <c r="AA10" s="91"/>
      <c r="AD10" s="4" t="s">
        <v>12</v>
      </c>
      <c r="AE10" s="4" t="s">
        <v>12</v>
      </c>
    </row>
    <row r="11" spans="1:31" ht="14.65" customHeight="1" x14ac:dyDescent="0.15">
      <c r="A11" s="2" t="s">
        <v>13</v>
      </c>
      <c r="B11" s="2" t="s">
        <v>109</v>
      </c>
      <c r="D11" s="12"/>
      <c r="E11" s="11"/>
      <c r="F11" s="11"/>
      <c r="G11" s="11"/>
      <c r="H11" s="11" t="s">
        <v>14</v>
      </c>
      <c r="I11" s="11"/>
      <c r="J11" s="11"/>
      <c r="K11" s="7"/>
      <c r="L11" s="7"/>
      <c r="M11" s="7"/>
      <c r="N11" s="95"/>
      <c r="O11" s="95"/>
      <c r="P11" s="90" t="s">
        <v>12</v>
      </c>
      <c r="Q11" s="88"/>
      <c r="R11" s="11"/>
      <c r="S11" s="11"/>
      <c r="T11" s="11" t="s">
        <v>110</v>
      </c>
      <c r="U11" s="11"/>
      <c r="V11" s="11"/>
      <c r="W11" s="11"/>
      <c r="X11" s="11"/>
      <c r="Y11" s="7"/>
      <c r="Z11" s="90" t="s">
        <v>12</v>
      </c>
      <c r="AA11" s="91"/>
      <c r="AD11" s="4" t="s">
        <v>12</v>
      </c>
      <c r="AE11" s="4" t="s">
        <v>12</v>
      </c>
    </row>
    <row r="12" spans="1:31" ht="14.65" customHeight="1" x14ac:dyDescent="0.15">
      <c r="A12" s="2" t="s">
        <v>15</v>
      </c>
      <c r="B12" s="2" t="s">
        <v>111</v>
      </c>
      <c r="D12" s="12"/>
      <c r="E12" s="11"/>
      <c r="F12" s="11"/>
      <c r="G12" s="11"/>
      <c r="H12" s="11" t="s">
        <v>16</v>
      </c>
      <c r="I12" s="11"/>
      <c r="J12" s="11"/>
      <c r="K12" s="7"/>
      <c r="L12" s="7"/>
      <c r="M12" s="7"/>
      <c r="N12" s="95"/>
      <c r="O12" s="95"/>
      <c r="P12" s="90" t="s">
        <v>12</v>
      </c>
      <c r="Q12" s="88"/>
      <c r="R12" s="11"/>
      <c r="S12" s="11"/>
      <c r="T12" s="11" t="s">
        <v>36</v>
      </c>
      <c r="U12" s="11"/>
      <c r="V12" s="11"/>
      <c r="W12" s="11"/>
      <c r="X12" s="11"/>
      <c r="Y12" s="7"/>
      <c r="Z12" s="90" t="s">
        <v>330</v>
      </c>
      <c r="AA12" s="91"/>
      <c r="AD12" s="4" t="s">
        <v>12</v>
      </c>
      <c r="AE12" s="4">
        <v>2312124</v>
      </c>
    </row>
    <row r="13" spans="1:31" ht="14.65" customHeight="1" x14ac:dyDescent="0.15">
      <c r="A13" s="2" t="s">
        <v>17</v>
      </c>
      <c r="B13" s="2" t="s">
        <v>112</v>
      </c>
      <c r="D13" s="12"/>
      <c r="E13" s="11"/>
      <c r="F13" s="11"/>
      <c r="G13" s="11"/>
      <c r="H13" s="11" t="s">
        <v>18</v>
      </c>
      <c r="I13" s="11"/>
      <c r="J13" s="11"/>
      <c r="K13" s="7"/>
      <c r="L13" s="7"/>
      <c r="M13" s="7"/>
      <c r="N13" s="95"/>
      <c r="O13" s="95"/>
      <c r="P13" s="90" t="s">
        <v>12</v>
      </c>
      <c r="Q13" s="88"/>
      <c r="R13" s="11"/>
      <c r="S13" s="11" t="s">
        <v>113</v>
      </c>
      <c r="T13" s="11"/>
      <c r="U13" s="11"/>
      <c r="V13" s="11"/>
      <c r="W13" s="11"/>
      <c r="X13" s="11"/>
      <c r="Y13" s="7"/>
      <c r="Z13" s="90">
        <v>41</v>
      </c>
      <c r="AA13" s="91" t="str">
        <f>IF(Z13="-","",IF(Z13=SUM(Z14:Z21),"","※"))</f>
        <v/>
      </c>
      <c r="AD13" s="4" t="s">
        <v>12</v>
      </c>
      <c r="AE13" s="4">
        <v>43112</v>
      </c>
    </row>
    <row r="14" spans="1:31" ht="14.65" customHeight="1" x14ac:dyDescent="0.15">
      <c r="A14" s="2" t="s">
        <v>19</v>
      </c>
      <c r="B14" s="2" t="s">
        <v>114</v>
      </c>
      <c r="D14" s="12"/>
      <c r="E14" s="11"/>
      <c r="F14" s="11"/>
      <c r="G14" s="11"/>
      <c r="H14" s="11" t="s">
        <v>20</v>
      </c>
      <c r="I14" s="11"/>
      <c r="J14" s="11"/>
      <c r="K14" s="7"/>
      <c r="L14" s="7"/>
      <c r="M14" s="7"/>
      <c r="N14" s="95"/>
      <c r="O14" s="95"/>
      <c r="P14" s="90" t="s">
        <v>12</v>
      </c>
      <c r="Q14" s="88"/>
      <c r="R14" s="11"/>
      <c r="S14" s="11"/>
      <c r="T14" s="11" t="s">
        <v>341</v>
      </c>
      <c r="U14" s="11"/>
      <c r="V14" s="11"/>
      <c r="W14" s="11"/>
      <c r="X14" s="11"/>
      <c r="Y14" s="7"/>
      <c r="Z14" s="90" t="s">
        <v>12</v>
      </c>
      <c r="AA14" s="91"/>
      <c r="AD14" s="4" t="s">
        <v>12</v>
      </c>
      <c r="AE14" s="4" t="s">
        <v>12</v>
      </c>
    </row>
    <row r="15" spans="1:31" ht="14.65" customHeight="1" x14ac:dyDescent="0.15">
      <c r="A15" s="2" t="s">
        <v>21</v>
      </c>
      <c r="B15" s="2" t="s">
        <v>115</v>
      </c>
      <c r="D15" s="12"/>
      <c r="E15" s="11"/>
      <c r="F15" s="11"/>
      <c r="G15" s="11"/>
      <c r="H15" s="11" t="s">
        <v>22</v>
      </c>
      <c r="I15" s="11"/>
      <c r="J15" s="11"/>
      <c r="K15" s="7"/>
      <c r="L15" s="7"/>
      <c r="M15" s="7"/>
      <c r="N15" s="95"/>
      <c r="O15" s="95"/>
      <c r="P15" s="90" t="s">
        <v>12</v>
      </c>
      <c r="Q15" s="88"/>
      <c r="R15" s="11"/>
      <c r="S15" s="11"/>
      <c r="T15" s="11" t="s">
        <v>116</v>
      </c>
      <c r="U15" s="11"/>
      <c r="V15" s="11"/>
      <c r="W15" s="11"/>
      <c r="X15" s="11"/>
      <c r="Y15" s="7"/>
      <c r="Z15" s="90" t="s">
        <v>12</v>
      </c>
      <c r="AA15" s="91"/>
      <c r="AD15" s="4" t="s">
        <v>12</v>
      </c>
      <c r="AE15" s="4" t="s">
        <v>12</v>
      </c>
    </row>
    <row r="16" spans="1:31" ht="14.65" customHeight="1" x14ac:dyDescent="0.15">
      <c r="A16" s="2" t="s">
        <v>23</v>
      </c>
      <c r="B16" s="2" t="s">
        <v>117</v>
      </c>
      <c r="D16" s="12"/>
      <c r="E16" s="11"/>
      <c r="F16" s="11"/>
      <c r="G16" s="11"/>
      <c r="H16" s="11" t="s">
        <v>24</v>
      </c>
      <c r="I16" s="13"/>
      <c r="J16" s="13"/>
      <c r="K16" s="92"/>
      <c r="L16" s="92"/>
      <c r="M16" s="92"/>
      <c r="N16" s="265"/>
      <c r="O16" s="265"/>
      <c r="P16" s="90" t="s">
        <v>12</v>
      </c>
      <c r="Q16" s="88"/>
      <c r="R16" s="11"/>
      <c r="S16" s="11"/>
      <c r="T16" s="11" t="s">
        <v>118</v>
      </c>
      <c r="U16" s="11"/>
      <c r="V16" s="11"/>
      <c r="W16" s="11"/>
      <c r="X16" s="11"/>
      <c r="Y16" s="7"/>
      <c r="Z16" s="90" t="s">
        <v>12</v>
      </c>
      <c r="AA16" s="91"/>
      <c r="AD16" s="4" t="s">
        <v>12</v>
      </c>
      <c r="AE16" s="4" t="s">
        <v>12</v>
      </c>
    </row>
    <row r="17" spans="1:31" ht="14.65" customHeight="1" x14ac:dyDescent="0.15">
      <c r="A17" s="2" t="s">
        <v>25</v>
      </c>
      <c r="B17" s="2" t="s">
        <v>119</v>
      </c>
      <c r="D17" s="12"/>
      <c r="E17" s="11"/>
      <c r="F17" s="11"/>
      <c r="G17" s="11"/>
      <c r="H17" s="11" t="s">
        <v>26</v>
      </c>
      <c r="I17" s="13"/>
      <c r="J17" s="13"/>
      <c r="K17" s="92"/>
      <c r="L17" s="92"/>
      <c r="M17" s="92"/>
      <c r="N17" s="265"/>
      <c r="O17" s="265"/>
      <c r="P17" s="90" t="s">
        <v>12</v>
      </c>
      <c r="Q17" s="88"/>
      <c r="R17" s="7"/>
      <c r="S17" s="11"/>
      <c r="T17" s="11" t="s">
        <v>120</v>
      </c>
      <c r="U17" s="11"/>
      <c r="V17" s="11"/>
      <c r="W17" s="11"/>
      <c r="X17" s="11"/>
      <c r="Y17" s="7"/>
      <c r="Z17" s="90" t="s">
        <v>12</v>
      </c>
      <c r="AA17" s="91"/>
      <c r="AD17" s="4" t="s">
        <v>12</v>
      </c>
      <c r="AE17" s="4" t="s">
        <v>12</v>
      </c>
    </row>
    <row r="18" spans="1:31" ht="14.65" customHeight="1" x14ac:dyDescent="0.15">
      <c r="A18" s="2" t="s">
        <v>27</v>
      </c>
      <c r="B18" s="2" t="s">
        <v>121</v>
      </c>
      <c r="D18" s="12"/>
      <c r="E18" s="11"/>
      <c r="F18" s="11"/>
      <c r="G18" s="11"/>
      <c r="H18" s="11" t="s">
        <v>28</v>
      </c>
      <c r="I18" s="13"/>
      <c r="J18" s="13"/>
      <c r="K18" s="92"/>
      <c r="L18" s="92"/>
      <c r="M18" s="92"/>
      <c r="N18" s="265"/>
      <c r="O18" s="265"/>
      <c r="P18" s="90" t="s">
        <v>12</v>
      </c>
      <c r="Q18" s="88"/>
      <c r="R18" s="7"/>
      <c r="S18" s="11"/>
      <c r="T18" s="11" t="s">
        <v>122</v>
      </c>
      <c r="U18" s="11"/>
      <c r="V18" s="11"/>
      <c r="W18" s="11"/>
      <c r="X18" s="11"/>
      <c r="Y18" s="7"/>
      <c r="Z18" s="90" t="s">
        <v>12</v>
      </c>
      <c r="AA18" s="91"/>
      <c r="AD18" s="4" t="s">
        <v>12</v>
      </c>
      <c r="AE18" s="4" t="s">
        <v>12</v>
      </c>
    </row>
    <row r="19" spans="1:31" ht="14.65" customHeight="1" x14ac:dyDescent="0.15">
      <c r="A19" s="2" t="s">
        <v>29</v>
      </c>
      <c r="B19" s="2" t="s">
        <v>123</v>
      </c>
      <c r="D19" s="12"/>
      <c r="E19" s="11"/>
      <c r="F19" s="11"/>
      <c r="G19" s="11"/>
      <c r="H19" s="11" t="s">
        <v>30</v>
      </c>
      <c r="I19" s="13"/>
      <c r="J19" s="13"/>
      <c r="K19" s="92"/>
      <c r="L19" s="92"/>
      <c r="M19" s="92"/>
      <c r="N19" s="265"/>
      <c r="O19" s="265"/>
      <c r="P19" s="90" t="s">
        <v>12</v>
      </c>
      <c r="Q19" s="88"/>
      <c r="R19" s="11"/>
      <c r="S19" s="11"/>
      <c r="T19" s="11" t="s">
        <v>124</v>
      </c>
      <c r="U19" s="11"/>
      <c r="V19" s="11"/>
      <c r="W19" s="11"/>
      <c r="X19" s="11"/>
      <c r="Y19" s="7"/>
      <c r="Z19" s="266" t="s">
        <v>12</v>
      </c>
      <c r="AA19" s="91"/>
      <c r="AD19" s="4" t="s">
        <v>12</v>
      </c>
      <c r="AE19" s="4">
        <v>43112</v>
      </c>
    </row>
    <row r="20" spans="1:31" ht="14.65" customHeight="1" x14ac:dyDescent="0.15">
      <c r="A20" s="2" t="s">
        <v>31</v>
      </c>
      <c r="B20" s="2" t="s">
        <v>125</v>
      </c>
      <c r="D20" s="12"/>
      <c r="E20" s="11"/>
      <c r="F20" s="11"/>
      <c r="G20" s="11"/>
      <c r="H20" s="11" t="s">
        <v>32</v>
      </c>
      <c r="I20" s="13"/>
      <c r="J20" s="13"/>
      <c r="K20" s="92"/>
      <c r="L20" s="92"/>
      <c r="M20" s="92"/>
      <c r="N20" s="265"/>
      <c r="O20" s="265"/>
      <c r="P20" s="90" t="s">
        <v>12</v>
      </c>
      <c r="Q20" s="88"/>
      <c r="R20" s="11"/>
      <c r="S20" s="11"/>
      <c r="T20" s="11" t="s">
        <v>126</v>
      </c>
      <c r="U20" s="11"/>
      <c r="V20" s="11"/>
      <c r="W20" s="11"/>
      <c r="X20" s="11"/>
      <c r="Y20" s="7"/>
      <c r="Z20" s="90">
        <v>41</v>
      </c>
      <c r="AA20" s="91"/>
      <c r="AD20" s="4" t="s">
        <v>12</v>
      </c>
      <c r="AE20" s="4" t="s">
        <v>12</v>
      </c>
    </row>
    <row r="21" spans="1:31" ht="14.65" customHeight="1" x14ac:dyDescent="0.15">
      <c r="A21" s="2" t="s">
        <v>33</v>
      </c>
      <c r="B21" s="2" t="s">
        <v>127</v>
      </c>
      <c r="D21" s="12"/>
      <c r="E21" s="11"/>
      <c r="F21" s="11"/>
      <c r="G21" s="11"/>
      <c r="H21" s="11" t="s">
        <v>34</v>
      </c>
      <c r="I21" s="13"/>
      <c r="J21" s="13"/>
      <c r="K21" s="92"/>
      <c r="L21" s="92"/>
      <c r="M21" s="92"/>
      <c r="N21" s="265"/>
      <c r="O21" s="265"/>
      <c r="P21" s="90" t="s">
        <v>12</v>
      </c>
      <c r="Q21" s="88"/>
      <c r="R21" s="11"/>
      <c r="S21" s="11"/>
      <c r="T21" s="11" t="s">
        <v>36</v>
      </c>
      <c r="U21" s="11"/>
      <c r="V21" s="11"/>
      <c r="W21" s="11"/>
      <c r="X21" s="11"/>
      <c r="Y21" s="7"/>
      <c r="Z21" s="90" t="s">
        <v>12</v>
      </c>
      <c r="AA21" s="91"/>
      <c r="AD21" s="4" t="s">
        <v>12</v>
      </c>
      <c r="AE21" s="4">
        <v>0</v>
      </c>
    </row>
    <row r="22" spans="1:31" ht="14.65" customHeight="1" x14ac:dyDescent="0.15">
      <c r="A22" s="2" t="s">
        <v>35</v>
      </c>
      <c r="B22" s="2" t="s">
        <v>100</v>
      </c>
      <c r="D22" s="12"/>
      <c r="E22" s="11"/>
      <c r="F22" s="11"/>
      <c r="G22" s="11"/>
      <c r="H22" s="11" t="s">
        <v>36</v>
      </c>
      <c r="I22" s="11"/>
      <c r="J22" s="11"/>
      <c r="K22" s="7"/>
      <c r="L22" s="7"/>
      <c r="M22" s="7"/>
      <c r="N22" s="95"/>
      <c r="O22" s="95"/>
      <c r="P22" s="90" t="s">
        <v>12</v>
      </c>
      <c r="Q22" s="88"/>
      <c r="R22" s="292" t="s">
        <v>101</v>
      </c>
      <c r="S22" s="293"/>
      <c r="T22" s="293"/>
      <c r="U22" s="293"/>
      <c r="V22" s="293"/>
      <c r="W22" s="293"/>
      <c r="X22" s="293"/>
      <c r="Y22" s="293"/>
      <c r="Z22" s="93">
        <v>41</v>
      </c>
      <c r="AA22" s="94" t="str">
        <f>IF(Z22="-","",IF(Z22=SUM(Z7,Z13),"","※"))</f>
        <v/>
      </c>
      <c r="AD22" s="4" t="s">
        <v>12</v>
      </c>
      <c r="AE22" s="4">
        <v>2355236</v>
      </c>
    </row>
    <row r="23" spans="1:31" ht="14.65" customHeight="1" x14ac:dyDescent="0.15">
      <c r="A23" s="2" t="s">
        <v>37</v>
      </c>
      <c r="D23" s="12"/>
      <c r="E23" s="11"/>
      <c r="F23" s="11"/>
      <c r="G23" s="11"/>
      <c r="H23" s="11" t="s">
        <v>38</v>
      </c>
      <c r="I23" s="11"/>
      <c r="J23" s="11"/>
      <c r="K23" s="7"/>
      <c r="L23" s="7"/>
      <c r="M23" s="7"/>
      <c r="N23" s="95"/>
      <c r="O23" s="95"/>
      <c r="P23" s="90" t="s">
        <v>12</v>
      </c>
      <c r="Q23" s="88"/>
      <c r="R23" s="11" t="s">
        <v>342</v>
      </c>
      <c r="S23" s="180"/>
      <c r="T23" s="180"/>
      <c r="U23" s="180"/>
      <c r="V23" s="180"/>
      <c r="W23" s="180"/>
      <c r="X23" s="180"/>
      <c r="Y23" s="180"/>
      <c r="Z23" s="87" t="s">
        <v>330</v>
      </c>
      <c r="AA23" s="89"/>
      <c r="AD23" s="4" t="s">
        <v>12</v>
      </c>
    </row>
    <row r="24" spans="1:31" ht="14.65" customHeight="1" x14ac:dyDescent="0.15">
      <c r="A24" s="2" t="s">
        <v>39</v>
      </c>
      <c r="B24" s="2" t="s">
        <v>129</v>
      </c>
      <c r="D24" s="12"/>
      <c r="E24" s="11"/>
      <c r="F24" s="11"/>
      <c r="G24" s="11"/>
      <c r="H24" s="11" t="s">
        <v>40</v>
      </c>
      <c r="I24" s="11"/>
      <c r="J24" s="11"/>
      <c r="K24" s="7"/>
      <c r="L24" s="7"/>
      <c r="M24" s="7"/>
      <c r="N24" s="95"/>
      <c r="O24" s="95"/>
      <c r="P24" s="90" t="s">
        <v>12</v>
      </c>
      <c r="Q24" s="88"/>
      <c r="R24" s="11"/>
      <c r="S24" s="11" t="s">
        <v>130</v>
      </c>
      <c r="T24" s="11"/>
      <c r="U24" s="11"/>
      <c r="V24" s="11"/>
      <c r="W24" s="11"/>
      <c r="X24" s="11"/>
      <c r="Y24" s="7"/>
      <c r="Z24" s="90">
        <v>657794</v>
      </c>
      <c r="AA24" s="91" t="str">
        <f>IF(Z24="-","",IF(Z24=SUM(P7,P55,P56),"","※"))</f>
        <v/>
      </c>
      <c r="AD24" s="4" t="s">
        <v>12</v>
      </c>
      <c r="AE24" s="4">
        <v>12338628436</v>
      </c>
    </row>
    <row r="25" spans="1:31" ht="14.65" customHeight="1" x14ac:dyDescent="0.15">
      <c r="A25" s="2" t="s">
        <v>41</v>
      </c>
      <c r="B25" s="2" t="s">
        <v>131</v>
      </c>
      <c r="D25" s="12"/>
      <c r="E25" s="11"/>
      <c r="F25" s="11"/>
      <c r="G25" s="11" t="s">
        <v>42</v>
      </c>
      <c r="H25" s="11"/>
      <c r="I25" s="11"/>
      <c r="J25" s="11"/>
      <c r="K25" s="7"/>
      <c r="L25" s="7"/>
      <c r="M25" s="7"/>
      <c r="N25" s="95"/>
      <c r="O25" s="95"/>
      <c r="P25" s="90" t="s">
        <v>12</v>
      </c>
      <c r="Q25" s="88" t="s">
        <v>330</v>
      </c>
      <c r="R25" s="11"/>
      <c r="S25" s="7" t="s">
        <v>132</v>
      </c>
      <c r="T25" s="11"/>
      <c r="U25" s="11"/>
      <c r="V25" s="11"/>
      <c r="W25" s="11"/>
      <c r="X25" s="11"/>
      <c r="Y25" s="7"/>
      <c r="Z25" s="90">
        <v>302588</v>
      </c>
      <c r="AA25" s="91"/>
      <c r="AD25" s="4" t="s">
        <v>12</v>
      </c>
      <c r="AE25" s="4">
        <v>25172561218</v>
      </c>
    </row>
    <row r="26" spans="1:31" ht="14.65" customHeight="1" x14ac:dyDescent="0.15">
      <c r="A26" s="2" t="s">
        <v>43</v>
      </c>
      <c r="D26" s="12"/>
      <c r="E26" s="11"/>
      <c r="F26" s="11"/>
      <c r="G26" s="11"/>
      <c r="H26" s="11" t="s">
        <v>11</v>
      </c>
      <c r="I26" s="11"/>
      <c r="J26" s="11"/>
      <c r="K26" s="7"/>
      <c r="L26" s="7"/>
      <c r="M26" s="7"/>
      <c r="N26" s="95"/>
      <c r="O26" s="95"/>
      <c r="P26" s="90" t="s">
        <v>12</v>
      </c>
      <c r="Q26" s="88"/>
      <c r="R26" s="12"/>
      <c r="S26" s="11"/>
      <c r="T26" s="11"/>
      <c r="U26" s="11"/>
      <c r="V26" s="11"/>
      <c r="W26" s="11"/>
      <c r="X26" s="11"/>
      <c r="Y26" s="7"/>
      <c r="Z26" s="90" t="s">
        <v>330</v>
      </c>
      <c r="AA26" s="96"/>
      <c r="AD26" s="4" t="s">
        <v>12</v>
      </c>
    </row>
    <row r="27" spans="1:31" ht="14.65" customHeight="1" x14ac:dyDescent="0.15">
      <c r="A27" s="2" t="s">
        <v>44</v>
      </c>
      <c r="D27" s="12"/>
      <c r="E27" s="11"/>
      <c r="F27" s="11"/>
      <c r="G27" s="11"/>
      <c r="H27" s="11" t="s">
        <v>16</v>
      </c>
      <c r="I27" s="11"/>
      <c r="J27" s="11"/>
      <c r="K27" s="7"/>
      <c r="L27" s="7"/>
      <c r="M27" s="7"/>
      <c r="N27" s="95"/>
      <c r="O27" s="95"/>
      <c r="P27" s="90" t="s">
        <v>12</v>
      </c>
      <c r="Q27" s="88"/>
      <c r="R27" s="294"/>
      <c r="S27" s="295"/>
      <c r="T27" s="295"/>
      <c r="U27" s="295"/>
      <c r="V27" s="295"/>
      <c r="W27" s="295"/>
      <c r="X27" s="295"/>
      <c r="Y27" s="295"/>
      <c r="Z27" s="90" t="s">
        <v>330</v>
      </c>
      <c r="AA27" s="91"/>
      <c r="AD27" s="4" t="s">
        <v>12</v>
      </c>
    </row>
    <row r="28" spans="1:31" ht="14.65" customHeight="1" x14ac:dyDescent="0.15">
      <c r="A28" s="2" t="s">
        <v>45</v>
      </c>
      <c r="D28" s="12"/>
      <c r="E28" s="11"/>
      <c r="F28" s="11"/>
      <c r="G28" s="11"/>
      <c r="H28" s="11" t="s">
        <v>18</v>
      </c>
      <c r="I28" s="11"/>
      <c r="J28" s="11"/>
      <c r="K28" s="7"/>
      <c r="L28" s="7"/>
      <c r="M28" s="7"/>
      <c r="N28" s="95"/>
      <c r="O28" s="95"/>
      <c r="P28" s="90" t="s">
        <v>12</v>
      </c>
      <c r="Q28" s="88"/>
      <c r="R28" s="11"/>
      <c r="S28" s="180"/>
      <c r="T28" s="180"/>
      <c r="U28" s="180"/>
      <c r="V28" s="180"/>
      <c r="W28" s="180"/>
      <c r="X28" s="180"/>
      <c r="Y28" s="180"/>
      <c r="Z28" s="87" t="s">
        <v>330</v>
      </c>
      <c r="AA28" s="97"/>
      <c r="AD28" s="4" t="s">
        <v>12</v>
      </c>
    </row>
    <row r="29" spans="1:31" ht="14.65" customHeight="1" x14ac:dyDescent="0.15">
      <c r="A29" s="2" t="s">
        <v>46</v>
      </c>
      <c r="D29" s="12"/>
      <c r="E29" s="11"/>
      <c r="F29" s="11"/>
      <c r="G29" s="11"/>
      <c r="H29" s="11" t="s">
        <v>20</v>
      </c>
      <c r="I29" s="11"/>
      <c r="J29" s="11"/>
      <c r="K29" s="7"/>
      <c r="L29" s="7"/>
      <c r="M29" s="7"/>
      <c r="N29" s="95"/>
      <c r="O29" s="95"/>
      <c r="P29" s="90" t="s">
        <v>12</v>
      </c>
      <c r="Q29" s="88"/>
      <c r="R29" s="11"/>
      <c r="S29" s="11"/>
      <c r="T29" s="11"/>
      <c r="U29" s="11"/>
      <c r="V29" s="11"/>
      <c r="W29" s="11"/>
      <c r="X29" s="11"/>
      <c r="Y29" s="7"/>
      <c r="Z29" s="90" t="s">
        <v>330</v>
      </c>
      <c r="AA29" s="96"/>
      <c r="AD29" s="4" t="s">
        <v>12</v>
      </c>
    </row>
    <row r="30" spans="1:31" ht="14.65" customHeight="1" x14ac:dyDescent="0.15">
      <c r="A30" s="2" t="s">
        <v>47</v>
      </c>
      <c r="D30" s="12"/>
      <c r="E30" s="11"/>
      <c r="F30" s="11"/>
      <c r="G30" s="11"/>
      <c r="H30" s="11" t="s">
        <v>22</v>
      </c>
      <c r="I30" s="11"/>
      <c r="J30" s="11"/>
      <c r="K30" s="7"/>
      <c r="L30" s="7"/>
      <c r="M30" s="7"/>
      <c r="N30" s="95"/>
      <c r="O30" s="95"/>
      <c r="P30" s="90" t="s">
        <v>12</v>
      </c>
      <c r="Q30" s="88"/>
      <c r="R30" s="85"/>
      <c r="S30" s="7"/>
      <c r="T30" s="7"/>
      <c r="U30" s="7"/>
      <c r="V30" s="7"/>
      <c r="W30" s="7"/>
      <c r="X30" s="7"/>
      <c r="Y30" s="98"/>
      <c r="Z30" s="90" t="s">
        <v>330</v>
      </c>
      <c r="AA30" s="96"/>
      <c r="AD30" s="4" t="s">
        <v>12</v>
      </c>
    </row>
    <row r="31" spans="1:31" ht="14.65" customHeight="1" x14ac:dyDescent="0.15">
      <c r="A31" s="2" t="s">
        <v>48</v>
      </c>
      <c r="D31" s="12"/>
      <c r="E31" s="11"/>
      <c r="F31" s="11"/>
      <c r="G31" s="11"/>
      <c r="H31" s="11" t="s">
        <v>36</v>
      </c>
      <c r="I31" s="11"/>
      <c r="J31" s="11"/>
      <c r="K31" s="7"/>
      <c r="L31" s="7"/>
      <c r="M31" s="7"/>
      <c r="N31" s="95"/>
      <c r="O31" s="95"/>
      <c r="P31" s="90" t="s">
        <v>12</v>
      </c>
      <c r="Q31" s="88"/>
      <c r="R31" s="7"/>
      <c r="S31" s="7"/>
      <c r="T31" s="7"/>
      <c r="U31" s="7"/>
      <c r="V31" s="7"/>
      <c r="W31" s="7"/>
      <c r="X31" s="7"/>
      <c r="Y31" s="7"/>
      <c r="Z31" s="90" t="s">
        <v>330</v>
      </c>
      <c r="AA31" s="96"/>
      <c r="AD31" s="4" t="s">
        <v>12</v>
      </c>
    </row>
    <row r="32" spans="1:31" ht="14.65" customHeight="1" x14ac:dyDescent="0.15">
      <c r="A32" s="2" t="s">
        <v>49</v>
      </c>
      <c r="D32" s="12"/>
      <c r="E32" s="11"/>
      <c r="F32" s="11"/>
      <c r="G32" s="11"/>
      <c r="H32" s="11" t="s">
        <v>38</v>
      </c>
      <c r="I32" s="11"/>
      <c r="J32" s="11"/>
      <c r="K32" s="7"/>
      <c r="L32" s="7"/>
      <c r="M32" s="7"/>
      <c r="N32" s="95"/>
      <c r="O32" s="95"/>
      <c r="P32" s="90" t="s">
        <v>12</v>
      </c>
      <c r="Q32" s="88"/>
      <c r="R32" s="7"/>
      <c r="S32" s="7"/>
      <c r="T32" s="7"/>
      <c r="U32" s="7"/>
      <c r="V32" s="7"/>
      <c r="W32" s="7"/>
      <c r="X32" s="7"/>
      <c r="Y32" s="7"/>
      <c r="Z32" s="87" t="s">
        <v>330</v>
      </c>
      <c r="AA32" s="97"/>
      <c r="AD32" s="4" t="s">
        <v>12</v>
      </c>
    </row>
    <row r="33" spans="1:30" ht="14.65" customHeight="1" x14ac:dyDescent="0.15">
      <c r="A33" s="2" t="s">
        <v>50</v>
      </c>
      <c r="D33" s="12"/>
      <c r="E33" s="11"/>
      <c r="F33" s="11"/>
      <c r="G33" s="11"/>
      <c r="H33" s="11" t="s">
        <v>40</v>
      </c>
      <c r="I33" s="11"/>
      <c r="J33" s="11"/>
      <c r="K33" s="7"/>
      <c r="L33" s="7"/>
      <c r="M33" s="7"/>
      <c r="N33" s="95"/>
      <c r="O33" s="95"/>
      <c r="P33" s="90" t="s">
        <v>12</v>
      </c>
      <c r="Q33" s="88"/>
      <c r="R33" s="7"/>
      <c r="S33" s="7"/>
      <c r="T33" s="7"/>
      <c r="U33" s="7"/>
      <c r="V33" s="7"/>
      <c r="W33" s="7"/>
      <c r="X33" s="7"/>
      <c r="Y33" s="7"/>
      <c r="Z33" s="87" t="s">
        <v>330</v>
      </c>
      <c r="AA33" s="97"/>
      <c r="AD33" s="4" t="s">
        <v>12</v>
      </c>
    </row>
    <row r="34" spans="1:30" ht="14.65" customHeight="1" x14ac:dyDescent="0.15">
      <c r="A34" s="2" t="s">
        <v>51</v>
      </c>
      <c r="D34" s="12"/>
      <c r="E34" s="11"/>
      <c r="F34" s="11"/>
      <c r="G34" s="11" t="s">
        <v>52</v>
      </c>
      <c r="H34" s="13"/>
      <c r="I34" s="13"/>
      <c r="J34" s="13"/>
      <c r="K34" s="92"/>
      <c r="L34" s="92"/>
      <c r="M34" s="92"/>
      <c r="N34" s="265"/>
      <c r="O34" s="265"/>
      <c r="P34" s="90" t="s">
        <v>12</v>
      </c>
      <c r="Q34" s="88"/>
      <c r="R34" s="7"/>
      <c r="S34" s="7"/>
      <c r="T34" s="7"/>
      <c r="U34" s="7"/>
      <c r="V34" s="7"/>
      <c r="W34" s="7"/>
      <c r="X34" s="7"/>
      <c r="Y34" s="7"/>
      <c r="Z34" s="87" t="s">
        <v>330</v>
      </c>
      <c r="AA34" s="97"/>
      <c r="AD34" s="4" t="s">
        <v>12</v>
      </c>
    </row>
    <row r="35" spans="1:30" ht="14.65" customHeight="1" x14ac:dyDescent="0.15">
      <c r="A35" s="2" t="s">
        <v>53</v>
      </c>
      <c r="D35" s="12"/>
      <c r="E35" s="11"/>
      <c r="F35" s="11"/>
      <c r="G35" s="11" t="s">
        <v>54</v>
      </c>
      <c r="H35" s="13"/>
      <c r="I35" s="13"/>
      <c r="J35" s="13"/>
      <c r="K35" s="92"/>
      <c r="L35" s="92"/>
      <c r="M35" s="92"/>
      <c r="N35" s="265"/>
      <c r="O35" s="265"/>
      <c r="P35" s="90" t="s">
        <v>12</v>
      </c>
      <c r="Q35" s="88"/>
      <c r="R35" s="7"/>
      <c r="S35" s="7"/>
      <c r="T35" s="7"/>
      <c r="U35" s="7"/>
      <c r="V35" s="7"/>
      <c r="W35" s="7"/>
      <c r="X35" s="7"/>
      <c r="Y35" s="7"/>
      <c r="Z35" s="87" t="s">
        <v>330</v>
      </c>
      <c r="AA35" s="97"/>
      <c r="AD35" s="4" t="s">
        <v>12</v>
      </c>
    </row>
    <row r="36" spans="1:30" ht="14.65" customHeight="1" x14ac:dyDescent="0.15">
      <c r="A36" s="2" t="s">
        <v>55</v>
      </c>
      <c r="D36" s="12"/>
      <c r="E36" s="11"/>
      <c r="F36" s="11" t="s">
        <v>56</v>
      </c>
      <c r="G36" s="11"/>
      <c r="H36" s="13"/>
      <c r="I36" s="13"/>
      <c r="J36" s="13"/>
      <c r="K36" s="92"/>
      <c r="L36" s="92"/>
      <c r="M36" s="92"/>
      <c r="N36" s="265"/>
      <c r="O36" s="265"/>
      <c r="P36" s="90" t="s">
        <v>345</v>
      </c>
      <c r="Q36" s="88" t="s">
        <v>330</v>
      </c>
      <c r="R36" s="7"/>
      <c r="S36" s="7"/>
      <c r="T36" s="7"/>
      <c r="U36" s="7"/>
      <c r="V36" s="7"/>
      <c r="W36" s="7"/>
      <c r="X36" s="7"/>
      <c r="Y36" s="7"/>
      <c r="Z36" s="87" t="s">
        <v>330</v>
      </c>
      <c r="AA36" s="97"/>
      <c r="AD36" s="4">
        <v>116003448</v>
      </c>
    </row>
    <row r="37" spans="1:30" ht="14.65" customHeight="1" x14ac:dyDescent="0.15">
      <c r="A37" s="2" t="s">
        <v>57</v>
      </c>
      <c r="D37" s="12"/>
      <c r="E37" s="11"/>
      <c r="F37" s="11"/>
      <c r="G37" s="11" t="s">
        <v>58</v>
      </c>
      <c r="H37" s="11"/>
      <c r="I37" s="11"/>
      <c r="J37" s="11"/>
      <c r="K37" s="7"/>
      <c r="L37" s="7"/>
      <c r="M37" s="7"/>
      <c r="N37" s="95"/>
      <c r="O37" s="95"/>
      <c r="P37" s="90" t="s">
        <v>345</v>
      </c>
      <c r="Q37" s="88"/>
      <c r="R37" s="7"/>
      <c r="S37" s="7"/>
      <c r="T37" s="7"/>
      <c r="U37" s="7"/>
      <c r="V37" s="7"/>
      <c r="W37" s="7"/>
      <c r="X37" s="7"/>
      <c r="Y37" s="7"/>
      <c r="Z37" s="87" t="s">
        <v>330</v>
      </c>
      <c r="AA37" s="97"/>
      <c r="AD37" s="4">
        <v>116003448</v>
      </c>
    </row>
    <row r="38" spans="1:30" ht="14.65" customHeight="1" x14ac:dyDescent="0.15">
      <c r="A38" s="2" t="s">
        <v>59</v>
      </c>
      <c r="D38" s="12"/>
      <c r="E38" s="11"/>
      <c r="F38" s="11"/>
      <c r="G38" s="11" t="s">
        <v>36</v>
      </c>
      <c r="H38" s="11"/>
      <c r="I38" s="11"/>
      <c r="J38" s="11"/>
      <c r="K38" s="7"/>
      <c r="L38" s="7"/>
      <c r="M38" s="7"/>
      <c r="N38" s="95"/>
      <c r="O38" s="95"/>
      <c r="P38" s="90" t="s">
        <v>12</v>
      </c>
      <c r="Q38" s="88"/>
      <c r="R38" s="7"/>
      <c r="S38" s="7"/>
      <c r="T38" s="7"/>
      <c r="U38" s="7"/>
      <c r="V38" s="7"/>
      <c r="W38" s="7"/>
      <c r="X38" s="7"/>
      <c r="Y38" s="7"/>
      <c r="Z38" s="87" t="s">
        <v>330</v>
      </c>
      <c r="AA38" s="97"/>
      <c r="AD38" s="4" t="s">
        <v>12</v>
      </c>
    </row>
    <row r="39" spans="1:30" ht="14.65" customHeight="1" x14ac:dyDescent="0.15">
      <c r="A39" s="2" t="s">
        <v>60</v>
      </c>
      <c r="D39" s="12"/>
      <c r="E39" s="11"/>
      <c r="F39" s="11" t="s">
        <v>61</v>
      </c>
      <c r="G39" s="11"/>
      <c r="H39" s="11"/>
      <c r="I39" s="11"/>
      <c r="J39" s="11"/>
      <c r="K39" s="11"/>
      <c r="L39" s="7"/>
      <c r="M39" s="7"/>
      <c r="N39" s="95"/>
      <c r="O39" s="95"/>
      <c r="P39" s="90" t="s">
        <v>12</v>
      </c>
      <c r="Q39" s="88" t="s">
        <v>330</v>
      </c>
      <c r="R39" s="7"/>
      <c r="S39" s="7"/>
      <c r="T39" s="7"/>
      <c r="U39" s="7"/>
      <c r="V39" s="7"/>
      <c r="W39" s="7"/>
      <c r="X39" s="7"/>
      <c r="Y39" s="7"/>
      <c r="Z39" s="87" t="s">
        <v>330</v>
      </c>
      <c r="AA39" s="97"/>
      <c r="AD39" s="4">
        <v>12042042584</v>
      </c>
    </row>
    <row r="40" spans="1:30" ht="14.65" customHeight="1" x14ac:dyDescent="0.15">
      <c r="A40" s="2" t="s">
        <v>62</v>
      </c>
      <c r="D40" s="12"/>
      <c r="E40" s="11"/>
      <c r="F40" s="11"/>
      <c r="G40" s="11" t="s">
        <v>63</v>
      </c>
      <c r="H40" s="11"/>
      <c r="I40" s="11"/>
      <c r="J40" s="11"/>
      <c r="K40" s="11"/>
      <c r="L40" s="7"/>
      <c r="M40" s="7"/>
      <c r="N40" s="95"/>
      <c r="O40" s="95"/>
      <c r="P40" s="90" t="s">
        <v>12</v>
      </c>
      <c r="Q40" s="88" t="s">
        <v>330</v>
      </c>
      <c r="R40" s="7"/>
      <c r="S40" s="7"/>
      <c r="T40" s="7"/>
      <c r="U40" s="7"/>
      <c r="V40" s="7"/>
      <c r="W40" s="7"/>
      <c r="X40" s="7"/>
      <c r="Y40" s="7"/>
      <c r="Z40" s="87" t="s">
        <v>330</v>
      </c>
      <c r="AA40" s="97"/>
      <c r="AD40" s="4" t="s">
        <v>12</v>
      </c>
    </row>
    <row r="41" spans="1:30" ht="14.65" customHeight="1" x14ac:dyDescent="0.15">
      <c r="A41" s="2" t="s">
        <v>64</v>
      </c>
      <c r="D41" s="12"/>
      <c r="E41" s="11"/>
      <c r="F41" s="11"/>
      <c r="G41" s="11"/>
      <c r="H41" s="11" t="s">
        <v>65</v>
      </c>
      <c r="I41" s="11"/>
      <c r="J41" s="11"/>
      <c r="K41" s="11"/>
      <c r="L41" s="7"/>
      <c r="M41" s="7"/>
      <c r="N41" s="95"/>
      <c r="O41" s="95"/>
      <c r="P41" s="90" t="s">
        <v>12</v>
      </c>
      <c r="Q41" s="88"/>
      <c r="R41" s="7"/>
      <c r="S41" s="7"/>
      <c r="T41" s="7"/>
      <c r="U41" s="7"/>
      <c r="V41" s="7"/>
      <c r="W41" s="7"/>
      <c r="X41" s="7"/>
      <c r="Y41" s="7"/>
      <c r="Z41" s="87" t="s">
        <v>330</v>
      </c>
      <c r="AA41" s="97"/>
      <c r="AD41" s="4" t="s">
        <v>12</v>
      </c>
    </row>
    <row r="42" spans="1:30" ht="14.65" customHeight="1" x14ac:dyDescent="0.15">
      <c r="A42" s="2" t="s">
        <v>66</v>
      </c>
      <c r="D42" s="12"/>
      <c r="E42" s="11"/>
      <c r="F42" s="11"/>
      <c r="G42" s="11"/>
      <c r="H42" s="11" t="s">
        <v>67</v>
      </c>
      <c r="I42" s="11"/>
      <c r="J42" s="11"/>
      <c r="K42" s="11"/>
      <c r="L42" s="7"/>
      <c r="M42" s="7"/>
      <c r="N42" s="95"/>
      <c r="O42" s="95"/>
      <c r="P42" s="90" t="s">
        <v>12</v>
      </c>
      <c r="Q42" s="88"/>
      <c r="R42" s="7"/>
      <c r="S42" s="7"/>
      <c r="T42" s="7"/>
      <c r="U42" s="7"/>
      <c r="V42" s="7"/>
      <c r="W42" s="7"/>
      <c r="X42" s="7"/>
      <c r="Y42" s="7"/>
      <c r="Z42" s="87" t="s">
        <v>330</v>
      </c>
      <c r="AA42" s="97"/>
      <c r="AD42" s="4" t="s">
        <v>12</v>
      </c>
    </row>
    <row r="43" spans="1:30" ht="14.65" customHeight="1" x14ac:dyDescent="0.15">
      <c r="A43" s="2" t="s">
        <v>68</v>
      </c>
      <c r="D43" s="12"/>
      <c r="E43" s="11"/>
      <c r="F43" s="11"/>
      <c r="G43" s="11"/>
      <c r="H43" s="11" t="s">
        <v>36</v>
      </c>
      <c r="I43" s="11"/>
      <c r="J43" s="11"/>
      <c r="K43" s="11"/>
      <c r="L43" s="7"/>
      <c r="M43" s="7"/>
      <c r="N43" s="95"/>
      <c r="O43" s="95"/>
      <c r="P43" s="90" t="s">
        <v>12</v>
      </c>
      <c r="Q43" s="88"/>
      <c r="R43" s="7"/>
      <c r="S43" s="7"/>
      <c r="T43" s="7"/>
      <c r="U43" s="7"/>
      <c r="V43" s="7"/>
      <c r="W43" s="7"/>
      <c r="X43" s="7"/>
      <c r="Y43" s="7"/>
      <c r="Z43" s="87" t="s">
        <v>330</v>
      </c>
      <c r="AA43" s="97"/>
      <c r="AD43" s="4" t="s">
        <v>12</v>
      </c>
    </row>
    <row r="44" spans="1:30" ht="14.65" customHeight="1" x14ac:dyDescent="0.15">
      <c r="A44" s="2" t="s">
        <v>69</v>
      </c>
      <c r="D44" s="12"/>
      <c r="E44" s="11"/>
      <c r="F44" s="11"/>
      <c r="G44" s="11" t="s">
        <v>70</v>
      </c>
      <c r="H44" s="11"/>
      <c r="I44" s="11"/>
      <c r="J44" s="11"/>
      <c r="K44" s="11"/>
      <c r="L44" s="7"/>
      <c r="M44" s="7"/>
      <c r="N44" s="95"/>
      <c r="O44" s="95"/>
      <c r="P44" s="90" t="s">
        <v>12</v>
      </c>
      <c r="Q44" s="88"/>
      <c r="R44" s="7"/>
      <c r="S44" s="7"/>
      <c r="T44" s="7"/>
      <c r="U44" s="7"/>
      <c r="V44" s="7"/>
      <c r="W44" s="7"/>
      <c r="X44" s="7"/>
      <c r="Y44" s="7"/>
      <c r="Z44" s="87" t="s">
        <v>330</v>
      </c>
      <c r="AA44" s="97"/>
      <c r="AD44" s="4" t="s">
        <v>12</v>
      </c>
    </row>
    <row r="45" spans="1:30" ht="14.65" customHeight="1" x14ac:dyDescent="0.15">
      <c r="A45" s="2" t="s">
        <v>71</v>
      </c>
      <c r="D45" s="12"/>
      <c r="E45" s="11"/>
      <c r="F45" s="11"/>
      <c r="G45" s="11" t="s">
        <v>72</v>
      </c>
      <c r="H45" s="11"/>
      <c r="I45" s="11"/>
      <c r="J45" s="11"/>
      <c r="K45" s="7"/>
      <c r="L45" s="7"/>
      <c r="M45" s="7"/>
      <c r="N45" s="95"/>
      <c r="O45" s="95"/>
      <c r="P45" s="90" t="s">
        <v>12</v>
      </c>
      <c r="Q45" s="88"/>
      <c r="R45" s="7"/>
      <c r="S45" s="7"/>
      <c r="T45" s="7"/>
      <c r="U45" s="7"/>
      <c r="V45" s="7"/>
      <c r="W45" s="7"/>
      <c r="X45" s="7"/>
      <c r="Y45" s="7"/>
      <c r="Z45" s="87" t="s">
        <v>330</v>
      </c>
      <c r="AA45" s="97"/>
      <c r="AD45" s="4">
        <v>147372133</v>
      </c>
    </row>
    <row r="46" spans="1:30" ht="14.65" customHeight="1" x14ac:dyDescent="0.15">
      <c r="A46" s="2" t="s">
        <v>73</v>
      </c>
      <c r="D46" s="12"/>
      <c r="E46" s="11"/>
      <c r="F46" s="11"/>
      <c r="G46" s="11" t="s">
        <v>74</v>
      </c>
      <c r="H46" s="11"/>
      <c r="I46" s="11"/>
      <c r="J46" s="11"/>
      <c r="K46" s="7"/>
      <c r="L46" s="7"/>
      <c r="M46" s="7"/>
      <c r="N46" s="95"/>
      <c r="O46" s="95"/>
      <c r="P46" s="90" t="s">
        <v>12</v>
      </c>
      <c r="Q46" s="88"/>
      <c r="R46" s="7"/>
      <c r="S46" s="7"/>
      <c r="T46" s="7"/>
      <c r="U46" s="7"/>
      <c r="V46" s="7"/>
      <c r="W46" s="7"/>
      <c r="X46" s="7"/>
      <c r="Y46" s="7"/>
      <c r="Z46" s="87" t="s">
        <v>330</v>
      </c>
      <c r="AA46" s="97"/>
      <c r="AD46" s="4" t="s">
        <v>12</v>
      </c>
    </row>
    <row r="47" spans="1:30" ht="14.65" customHeight="1" x14ac:dyDescent="0.15">
      <c r="A47" s="2" t="s">
        <v>75</v>
      </c>
      <c r="D47" s="12"/>
      <c r="E47" s="11"/>
      <c r="F47" s="11"/>
      <c r="G47" s="11" t="s">
        <v>76</v>
      </c>
      <c r="H47" s="11"/>
      <c r="I47" s="11"/>
      <c r="J47" s="11"/>
      <c r="K47" s="7"/>
      <c r="L47" s="7"/>
      <c r="M47" s="7"/>
      <c r="N47" s="95"/>
      <c r="O47" s="95"/>
      <c r="P47" s="90" t="s">
        <v>12</v>
      </c>
      <c r="Q47" s="88" t="s">
        <v>330</v>
      </c>
      <c r="R47" s="7"/>
      <c r="S47" s="7"/>
      <c r="T47" s="7"/>
      <c r="U47" s="7"/>
      <c r="V47" s="7"/>
      <c r="W47" s="7"/>
      <c r="X47" s="7"/>
      <c r="Y47" s="7"/>
      <c r="Z47" s="87" t="s">
        <v>330</v>
      </c>
      <c r="AA47" s="97"/>
      <c r="AD47" s="4">
        <v>11897129702</v>
      </c>
    </row>
    <row r="48" spans="1:30" ht="14.65" customHeight="1" x14ac:dyDescent="0.15">
      <c r="A48" s="2" t="s">
        <v>77</v>
      </c>
      <c r="D48" s="12"/>
      <c r="E48" s="11"/>
      <c r="F48" s="11"/>
      <c r="G48" s="11"/>
      <c r="H48" s="11" t="s">
        <v>79</v>
      </c>
      <c r="I48" s="11"/>
      <c r="J48" s="11"/>
      <c r="K48" s="7"/>
      <c r="L48" s="7"/>
      <c r="M48" s="7"/>
      <c r="N48" s="95"/>
      <c r="O48" s="95"/>
      <c r="P48" s="90" t="s">
        <v>12</v>
      </c>
      <c r="Q48" s="88"/>
      <c r="R48" s="7"/>
      <c r="S48" s="7"/>
      <c r="T48" s="7"/>
      <c r="U48" s="7"/>
      <c r="V48" s="7"/>
      <c r="W48" s="7"/>
      <c r="X48" s="7"/>
      <c r="Y48" s="7"/>
      <c r="Z48" s="87" t="s">
        <v>330</v>
      </c>
      <c r="AA48" s="97"/>
      <c r="AD48" s="4" t="s">
        <v>12</v>
      </c>
    </row>
    <row r="49" spans="1:31" ht="14.65" customHeight="1" x14ac:dyDescent="0.15">
      <c r="A49" s="2" t="s">
        <v>80</v>
      </c>
      <c r="D49" s="12"/>
      <c r="E49" s="7"/>
      <c r="F49" s="11"/>
      <c r="G49" s="11"/>
      <c r="H49" s="11" t="s">
        <v>36</v>
      </c>
      <c r="I49" s="11"/>
      <c r="J49" s="11"/>
      <c r="K49" s="7"/>
      <c r="L49" s="7"/>
      <c r="M49" s="7"/>
      <c r="N49" s="95"/>
      <c r="O49" s="95"/>
      <c r="P49" s="90" t="s">
        <v>12</v>
      </c>
      <c r="Q49" s="88"/>
      <c r="R49" s="7"/>
      <c r="S49" s="7"/>
      <c r="T49" s="7"/>
      <c r="U49" s="7"/>
      <c r="V49" s="7"/>
      <c r="W49" s="7"/>
      <c r="X49" s="7"/>
      <c r="Y49" s="7"/>
      <c r="Z49" s="87" t="s">
        <v>330</v>
      </c>
      <c r="AA49" s="97"/>
      <c r="AD49" s="4">
        <v>11897129702</v>
      </c>
    </row>
    <row r="50" spans="1:31" ht="14.65" customHeight="1" x14ac:dyDescent="0.15">
      <c r="A50" s="2" t="s">
        <v>81</v>
      </c>
      <c r="D50" s="12"/>
      <c r="E50" s="7"/>
      <c r="F50" s="11"/>
      <c r="G50" s="11" t="s">
        <v>36</v>
      </c>
      <c r="H50" s="11"/>
      <c r="I50" s="11"/>
      <c r="J50" s="11"/>
      <c r="K50" s="7"/>
      <c r="L50" s="7"/>
      <c r="M50" s="7"/>
      <c r="N50" s="95"/>
      <c r="O50" s="95"/>
      <c r="P50" s="90" t="s">
        <v>12</v>
      </c>
      <c r="Q50" s="88"/>
      <c r="R50" s="7"/>
      <c r="S50" s="7"/>
      <c r="T50" s="7"/>
      <c r="U50" s="7"/>
      <c r="V50" s="7"/>
      <c r="W50" s="7"/>
      <c r="X50" s="7"/>
      <c r="Y50" s="7"/>
      <c r="Z50" s="87" t="s">
        <v>330</v>
      </c>
      <c r="AA50" s="97"/>
      <c r="AD50" s="4" t="s">
        <v>12</v>
      </c>
    </row>
    <row r="51" spans="1:31" ht="14.65" customHeight="1" x14ac:dyDescent="0.15">
      <c r="A51" s="2" t="s">
        <v>82</v>
      </c>
      <c r="D51" s="12"/>
      <c r="E51" s="7"/>
      <c r="F51" s="11"/>
      <c r="G51" s="11" t="s">
        <v>83</v>
      </c>
      <c r="H51" s="11"/>
      <c r="I51" s="11"/>
      <c r="J51" s="11"/>
      <c r="K51" s="7"/>
      <c r="L51" s="7"/>
      <c r="M51" s="7"/>
      <c r="N51" s="95"/>
      <c r="O51" s="95"/>
      <c r="P51" s="90" t="s">
        <v>12</v>
      </c>
      <c r="Q51" s="88"/>
      <c r="R51" s="7"/>
      <c r="S51" s="7"/>
      <c r="T51" s="7"/>
      <c r="U51" s="7"/>
      <c r="V51" s="7"/>
      <c r="W51" s="7"/>
      <c r="X51" s="7"/>
      <c r="Y51" s="7"/>
      <c r="Z51" s="87" t="s">
        <v>330</v>
      </c>
      <c r="AA51" s="97"/>
      <c r="AD51" s="4">
        <v>-2459251</v>
      </c>
    </row>
    <row r="52" spans="1:31" ht="14.65" customHeight="1" x14ac:dyDescent="0.15">
      <c r="A52" s="2" t="s">
        <v>84</v>
      </c>
      <c r="D52" s="12"/>
      <c r="E52" s="7" t="s">
        <v>85</v>
      </c>
      <c r="F52" s="11"/>
      <c r="G52" s="86"/>
      <c r="H52" s="86"/>
      <c r="I52" s="86"/>
      <c r="J52" s="7"/>
      <c r="K52" s="7"/>
      <c r="L52" s="7"/>
      <c r="M52" s="7"/>
      <c r="N52" s="95"/>
      <c r="O52" s="95"/>
      <c r="P52" s="90">
        <v>960423</v>
      </c>
      <c r="Q52" s="88" t="s">
        <v>330</v>
      </c>
      <c r="R52" s="7"/>
      <c r="S52" s="7"/>
      <c r="T52" s="7"/>
      <c r="U52" s="7"/>
      <c r="V52" s="7"/>
      <c r="W52" s="7"/>
      <c r="X52" s="7"/>
      <c r="Y52" s="7"/>
      <c r="Z52" s="87" t="s">
        <v>330</v>
      </c>
      <c r="AA52" s="97"/>
      <c r="AD52" s="4">
        <v>25355498858</v>
      </c>
    </row>
    <row r="53" spans="1:31" ht="14.65" customHeight="1" x14ac:dyDescent="0.15">
      <c r="A53" s="2" t="s">
        <v>86</v>
      </c>
      <c r="D53" s="12"/>
      <c r="E53" s="7"/>
      <c r="F53" s="11" t="s">
        <v>87</v>
      </c>
      <c r="G53" s="86"/>
      <c r="H53" s="86"/>
      <c r="I53" s="86"/>
      <c r="J53" s="7"/>
      <c r="K53" s="7"/>
      <c r="L53" s="7"/>
      <c r="M53" s="7"/>
      <c r="N53" s="95"/>
      <c r="O53" s="95"/>
      <c r="P53" s="90">
        <v>302629</v>
      </c>
      <c r="Q53" s="88"/>
      <c r="R53" s="7"/>
      <c r="S53" s="7"/>
      <c r="T53" s="7"/>
      <c r="U53" s="7"/>
      <c r="V53" s="7"/>
      <c r="W53" s="7"/>
      <c r="X53" s="7"/>
      <c r="Y53" s="7"/>
      <c r="Z53" s="87" t="s">
        <v>330</v>
      </c>
      <c r="AA53" s="97"/>
      <c r="AD53" s="4">
        <v>25063755203</v>
      </c>
    </row>
    <row r="54" spans="1:31" ht="14.65" customHeight="1" x14ac:dyDescent="0.15">
      <c r="A54" s="2" t="s">
        <v>88</v>
      </c>
      <c r="D54" s="12"/>
      <c r="E54" s="7"/>
      <c r="F54" s="11" t="s">
        <v>89</v>
      </c>
      <c r="G54" s="11"/>
      <c r="H54" s="13"/>
      <c r="I54" s="11"/>
      <c r="J54" s="11"/>
      <c r="K54" s="7"/>
      <c r="L54" s="7"/>
      <c r="M54" s="7"/>
      <c r="N54" s="95"/>
      <c r="O54" s="95"/>
      <c r="P54" s="90" t="s">
        <v>12</v>
      </c>
      <c r="Q54" s="88"/>
      <c r="R54" s="7"/>
      <c r="S54" s="7"/>
      <c r="T54" s="7"/>
      <c r="U54" s="7"/>
      <c r="V54" s="7"/>
      <c r="W54" s="7"/>
      <c r="X54" s="7"/>
      <c r="Y54" s="7"/>
      <c r="Z54" s="87" t="s">
        <v>330</v>
      </c>
      <c r="AA54" s="97"/>
      <c r="AD54" s="4">
        <v>111161251</v>
      </c>
    </row>
    <row r="55" spans="1:31" ht="14.65" customHeight="1" x14ac:dyDescent="0.15">
      <c r="A55" s="2">
        <v>1500000</v>
      </c>
      <c r="D55" s="12"/>
      <c r="E55" s="7"/>
      <c r="F55" s="11" t="s">
        <v>90</v>
      </c>
      <c r="G55" s="11"/>
      <c r="H55" s="11"/>
      <c r="I55" s="11"/>
      <c r="J55" s="11"/>
      <c r="K55" s="7"/>
      <c r="L55" s="7"/>
      <c r="M55" s="7"/>
      <c r="N55" s="95"/>
      <c r="O55" s="95"/>
      <c r="P55" s="90" t="s">
        <v>12</v>
      </c>
      <c r="Q55" s="88"/>
      <c r="R55" s="7"/>
      <c r="S55" s="7"/>
      <c r="T55" s="7"/>
      <c r="U55" s="7"/>
      <c r="V55" s="7"/>
      <c r="W55" s="7"/>
      <c r="X55" s="7"/>
      <c r="Y55" s="7"/>
      <c r="Z55" s="87" t="s">
        <v>330</v>
      </c>
      <c r="AA55" s="97"/>
      <c r="AD55" s="4" t="s">
        <v>12</v>
      </c>
    </row>
    <row r="56" spans="1:31" ht="14.65" customHeight="1" x14ac:dyDescent="0.15">
      <c r="A56" s="2" t="s">
        <v>91</v>
      </c>
      <c r="D56" s="12"/>
      <c r="E56" s="11"/>
      <c r="F56" s="11" t="s">
        <v>76</v>
      </c>
      <c r="G56" s="11"/>
      <c r="H56" s="13"/>
      <c r="I56" s="11"/>
      <c r="J56" s="11"/>
      <c r="K56" s="7"/>
      <c r="L56" s="7"/>
      <c r="M56" s="7"/>
      <c r="N56" s="95"/>
      <c r="O56" s="95"/>
      <c r="P56" s="90">
        <v>657794</v>
      </c>
      <c r="Q56" s="88" t="s">
        <v>330</v>
      </c>
      <c r="R56" s="7"/>
      <c r="S56" s="7"/>
      <c r="T56" s="7"/>
      <c r="U56" s="7"/>
      <c r="V56" s="7"/>
      <c r="W56" s="7"/>
      <c r="X56" s="7"/>
      <c r="Y56" s="7"/>
      <c r="Z56" s="87" t="s">
        <v>330</v>
      </c>
      <c r="AA56" s="97"/>
      <c r="AD56" s="4">
        <v>180582404</v>
      </c>
    </row>
    <row r="57" spans="1:31" ht="14.65" customHeight="1" x14ac:dyDescent="0.15">
      <c r="A57" s="2" t="s">
        <v>92</v>
      </c>
      <c r="D57" s="12"/>
      <c r="E57" s="11"/>
      <c r="F57" s="11"/>
      <c r="G57" s="11" t="s">
        <v>93</v>
      </c>
      <c r="H57" s="11"/>
      <c r="I57" s="11"/>
      <c r="J57" s="11"/>
      <c r="K57" s="7"/>
      <c r="L57" s="7"/>
      <c r="M57" s="7"/>
      <c r="N57" s="95"/>
      <c r="O57" s="95"/>
      <c r="P57" s="90">
        <v>657794</v>
      </c>
      <c r="Q57" s="88"/>
      <c r="R57" s="7"/>
      <c r="S57" s="7"/>
      <c r="T57" s="7"/>
      <c r="U57" s="7"/>
      <c r="V57" s="7"/>
      <c r="W57" s="7"/>
      <c r="X57" s="7"/>
      <c r="Y57" s="7"/>
      <c r="Z57" s="87" t="s">
        <v>330</v>
      </c>
      <c r="AA57" s="97"/>
      <c r="AD57" s="4">
        <v>180582404</v>
      </c>
    </row>
    <row r="58" spans="1:31" ht="14.65" customHeight="1" x14ac:dyDescent="0.15">
      <c r="A58" s="2" t="s">
        <v>94</v>
      </c>
      <c r="D58" s="12"/>
      <c r="E58" s="11"/>
      <c r="F58" s="11"/>
      <c r="G58" s="11" t="s">
        <v>79</v>
      </c>
      <c r="H58" s="11"/>
      <c r="I58" s="11"/>
      <c r="J58" s="11"/>
      <c r="K58" s="7"/>
      <c r="L58" s="7"/>
      <c r="M58" s="7"/>
      <c r="N58" s="95"/>
      <c r="O58" s="95"/>
      <c r="P58" s="90" t="s">
        <v>12</v>
      </c>
      <c r="Q58" s="88"/>
      <c r="R58" s="7"/>
      <c r="S58" s="7"/>
      <c r="T58" s="7"/>
      <c r="U58" s="7"/>
      <c r="V58" s="7"/>
      <c r="W58" s="7"/>
      <c r="X58" s="7"/>
      <c r="Y58" s="7"/>
      <c r="Z58" s="87" t="s">
        <v>330</v>
      </c>
      <c r="AA58" s="97"/>
      <c r="AD58" s="4" t="s">
        <v>12</v>
      </c>
    </row>
    <row r="59" spans="1:31" ht="14.65" customHeight="1" x14ac:dyDescent="0.15">
      <c r="A59" s="2" t="s">
        <v>95</v>
      </c>
      <c r="D59" s="12"/>
      <c r="E59" s="11"/>
      <c r="F59" s="11" t="s">
        <v>96</v>
      </c>
      <c r="G59" s="11"/>
      <c r="H59" s="11"/>
      <c r="I59" s="11"/>
      <c r="J59" s="11"/>
      <c r="K59" s="7"/>
      <c r="L59" s="7"/>
      <c r="M59" s="7"/>
      <c r="N59" s="95"/>
      <c r="O59" s="95"/>
      <c r="P59" s="90" t="s">
        <v>12</v>
      </c>
      <c r="Q59" s="88"/>
      <c r="R59" s="7"/>
      <c r="S59" s="7"/>
      <c r="T59" s="7"/>
      <c r="U59" s="7"/>
      <c r="V59" s="7"/>
      <c r="W59" s="7"/>
      <c r="X59" s="7"/>
      <c r="Y59" s="7"/>
      <c r="Z59" s="87" t="s">
        <v>330</v>
      </c>
      <c r="AA59" s="97"/>
      <c r="AD59" s="4" t="s">
        <v>12</v>
      </c>
    </row>
    <row r="60" spans="1:31" ht="14.65" customHeight="1" x14ac:dyDescent="0.15">
      <c r="A60" s="2" t="s">
        <v>97</v>
      </c>
      <c r="D60" s="12"/>
      <c r="E60" s="11"/>
      <c r="F60" s="11" t="s">
        <v>36</v>
      </c>
      <c r="G60" s="11"/>
      <c r="H60" s="13"/>
      <c r="I60" s="11"/>
      <c r="J60" s="11"/>
      <c r="K60" s="7"/>
      <c r="L60" s="7"/>
      <c r="M60" s="7"/>
      <c r="N60" s="95"/>
      <c r="O60" s="95"/>
      <c r="P60" s="90" t="s">
        <v>12</v>
      </c>
      <c r="Q60" s="88"/>
      <c r="R60" s="7"/>
      <c r="S60" s="7"/>
      <c r="T60" s="7"/>
      <c r="U60" s="7"/>
      <c r="V60" s="7"/>
      <c r="W60" s="7"/>
      <c r="X60" s="7"/>
      <c r="Y60" s="7"/>
      <c r="Z60" s="87" t="s">
        <v>330</v>
      </c>
      <c r="AA60" s="97"/>
      <c r="AD60" s="4" t="s">
        <v>12</v>
      </c>
    </row>
    <row r="61" spans="1:31" ht="14.65" customHeight="1" thickBot="1" x14ac:dyDescent="0.2">
      <c r="A61" s="2" t="s">
        <v>98</v>
      </c>
      <c r="D61" s="12"/>
      <c r="E61" s="11"/>
      <c r="F61" s="7" t="s">
        <v>83</v>
      </c>
      <c r="G61" s="11"/>
      <c r="H61" s="11"/>
      <c r="I61" s="11"/>
      <c r="J61" s="11"/>
      <c r="K61" s="7"/>
      <c r="L61" s="7"/>
      <c r="M61" s="7"/>
      <c r="N61" s="95"/>
      <c r="O61" s="95"/>
      <c r="P61" s="90" t="s">
        <v>12</v>
      </c>
      <c r="Q61" s="88"/>
      <c r="R61" s="296" t="s">
        <v>128</v>
      </c>
      <c r="S61" s="297"/>
      <c r="T61" s="297"/>
      <c r="U61" s="297"/>
      <c r="V61" s="297"/>
      <c r="W61" s="297"/>
      <c r="X61" s="297"/>
      <c r="Y61" s="298"/>
      <c r="Z61" s="267">
        <v>960382</v>
      </c>
      <c r="AA61" s="99" t="str">
        <f>IF(Z61="-","",IF(Z61=SUM(Z24,Z25),"","※"))</f>
        <v/>
      </c>
      <c r="AD61" s="4" t="s">
        <v>12</v>
      </c>
    </row>
    <row r="62" spans="1:31" ht="14.65" customHeight="1" thickBot="1" x14ac:dyDescent="0.2">
      <c r="A62"/>
      <c r="B62"/>
      <c r="C62"/>
      <c r="D62" s="299" t="s">
        <v>3</v>
      </c>
      <c r="E62" s="300"/>
      <c r="F62" s="300"/>
      <c r="G62" s="300"/>
      <c r="H62" s="300"/>
      <c r="I62" s="300"/>
      <c r="J62" s="300"/>
      <c r="K62" s="300"/>
      <c r="L62" s="300"/>
      <c r="M62" s="300"/>
      <c r="N62" s="301"/>
      <c r="O62" s="302"/>
      <c r="P62" s="268">
        <v>960423</v>
      </c>
      <c r="Q62" s="100" t="s">
        <v>330</v>
      </c>
      <c r="R62" s="287" t="s">
        <v>320</v>
      </c>
      <c r="S62" s="288"/>
      <c r="T62" s="288"/>
      <c r="U62" s="288"/>
      <c r="V62" s="288"/>
      <c r="W62" s="288"/>
      <c r="X62" s="288"/>
      <c r="Y62" s="303"/>
      <c r="Z62" s="268">
        <v>960423</v>
      </c>
      <c r="AA62" s="101" t="str">
        <f>IF(Z62="-","",IF(Z62=SUM(Z22,Z61),"","※"))</f>
        <v/>
      </c>
      <c r="AD62" s="4" t="s">
        <v>12</v>
      </c>
      <c r="AE62" s="4" t="e">
        <v>#REF!</v>
      </c>
    </row>
    <row r="63" spans="1:31" ht="14.65" customHeight="1" x14ac:dyDescent="0.15">
      <c r="A63" s="2" t="s">
        <v>2</v>
      </c>
      <c r="B63" s="2" t="s">
        <v>99</v>
      </c>
      <c r="AD63" s="4">
        <v>37513544890</v>
      </c>
      <c r="AE63" s="4" t="e">
        <v>#REF!</v>
      </c>
    </row>
    <row r="64" spans="1:31" ht="14.65" customHeight="1" x14ac:dyDescent="0.15">
      <c r="E64" s="14" t="s">
        <v>343</v>
      </c>
      <c r="Z64" s="7"/>
      <c r="AA64" s="7"/>
    </row>
    <row r="65" spans="4:27" ht="14.65" customHeight="1" x14ac:dyDescent="0.15">
      <c r="D65" s="10"/>
      <c r="E65" s="14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Z65" s="6"/>
      <c r="AA65" s="6"/>
    </row>
    <row r="66" spans="4:27" ht="14.65" customHeight="1" x14ac:dyDescent="0.15"/>
    <row r="67" spans="4:27" ht="14.65" customHeight="1" x14ac:dyDescent="0.15"/>
    <row r="68" spans="4:27" ht="14.65" customHeight="1" x14ac:dyDescent="0.15"/>
    <row r="69" spans="4:27" ht="14.65" customHeight="1" x14ac:dyDescent="0.15"/>
    <row r="70" spans="4:27" ht="16.5" customHeight="1" x14ac:dyDescent="0.15"/>
    <row r="71" spans="4:27" ht="14.65" customHeight="1" x14ac:dyDescent="0.15"/>
    <row r="72" spans="4:27" ht="9.75" customHeight="1" x14ac:dyDescent="0.15"/>
    <row r="73" spans="4:27" ht="14.65" customHeight="1" x14ac:dyDescent="0.15"/>
  </sheetData>
  <mergeCells count="11">
    <mergeCell ref="R22:Y22"/>
    <mergeCell ref="R27:Y27"/>
    <mergeCell ref="R61:Y61"/>
    <mergeCell ref="D62:O62"/>
    <mergeCell ref="R62:Y62"/>
    <mergeCell ref="D2:AA2"/>
    <mergeCell ref="D3:AA3"/>
    <mergeCell ref="D5:O5"/>
    <mergeCell ref="P5:Q5"/>
    <mergeCell ref="R5:Y5"/>
    <mergeCell ref="Z5:AA5"/>
  </mergeCells>
  <phoneticPr fontId="11"/>
  <pageMargins left="0.70866141732283472" right="0.70866141732283472" top="0.39370078740157477" bottom="0.39370078740157477" header="0.51181102362204722" footer="0.51181102362204722"/>
  <pageSetup paperSize="9" scale="8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8EBD84-26AA-4D55-90BC-381C95A6328C}">
  <sheetPr>
    <pageSetUpPr fitToPage="1"/>
  </sheetPr>
  <dimension ref="A1:W58"/>
  <sheetViews>
    <sheetView showGridLines="0" topLeftCell="B31" zoomScale="85" zoomScaleNormal="85" zoomScaleSheetLayoutView="85" workbookViewId="0">
      <selection activeCell="S25" sqref="S25"/>
    </sheetView>
  </sheetViews>
  <sheetFormatPr defaultColWidth="9" defaultRowHeight="13.5" x14ac:dyDescent="0.15"/>
  <cols>
    <col min="1" max="1" width="0" style="55" hidden="1" customWidth="1"/>
    <col min="2" max="2" width="0.75" style="56" customWidth="1"/>
    <col min="3" max="3" width="1.375" style="56" customWidth="1"/>
    <col min="4" max="4" width="1.5" style="56" customWidth="1"/>
    <col min="5" max="6" width="1.625" style="56" customWidth="1"/>
    <col min="7" max="7" width="1.5" style="56" customWidth="1"/>
    <col min="8" max="8" width="1.625" style="56" customWidth="1"/>
    <col min="9" max="15" width="2.125" style="56" customWidth="1"/>
    <col min="16" max="16" width="6.625" style="56" customWidth="1"/>
    <col min="17" max="17" width="24.125" style="56" bestFit="1" customWidth="1"/>
    <col min="18" max="18" width="3.375" style="56" customWidth="1"/>
    <col min="19" max="19" width="24.125" style="56" bestFit="1" customWidth="1"/>
    <col min="20" max="20" width="3.75" style="56" bestFit="1" customWidth="1"/>
    <col min="21" max="21" width="24.125" style="56" bestFit="1" customWidth="1"/>
    <col min="22" max="22" width="3.375" style="56" customWidth="1"/>
    <col min="23" max="23" width="0.75" style="56" customWidth="1"/>
    <col min="24" max="16384" width="9" style="56"/>
  </cols>
  <sheetData>
    <row r="1" spans="1:23" s="53" customFormat="1" x14ac:dyDescent="0.15">
      <c r="A1" s="51"/>
      <c r="B1" s="52"/>
      <c r="D1" s="54"/>
      <c r="E1" s="54"/>
      <c r="F1" s="54"/>
      <c r="G1" s="54"/>
      <c r="H1" s="54"/>
      <c r="I1" s="54"/>
    </row>
    <row r="2" spans="1:23" ht="24" x14ac:dyDescent="0.15">
      <c r="C2" s="374" t="s">
        <v>339</v>
      </c>
      <c r="D2" s="374"/>
      <c r="E2" s="374"/>
      <c r="F2" s="374"/>
      <c r="G2" s="374"/>
      <c r="H2" s="374"/>
      <c r="I2" s="374"/>
      <c r="J2" s="374"/>
      <c r="K2" s="374"/>
      <c r="L2" s="374"/>
      <c r="M2" s="374"/>
      <c r="N2" s="374"/>
      <c r="O2" s="374"/>
      <c r="P2" s="374"/>
      <c r="Q2" s="374"/>
      <c r="R2" s="374"/>
      <c r="S2" s="374"/>
      <c r="T2" s="374"/>
      <c r="U2" s="374"/>
      <c r="V2" s="374"/>
      <c r="W2" s="53"/>
    </row>
    <row r="3" spans="1:23" ht="14.25" x14ac:dyDescent="0.15">
      <c r="C3" s="404" t="str">
        <f>+行政コスト及び純資産変動計算書!C3</f>
        <v>自　平成３１年４月１日　</v>
      </c>
      <c r="D3" s="404"/>
      <c r="E3" s="404"/>
      <c r="F3" s="404"/>
      <c r="G3" s="404"/>
      <c r="H3" s="404"/>
      <c r="I3" s="404"/>
      <c r="J3" s="404"/>
      <c r="K3" s="404"/>
      <c r="L3" s="404"/>
      <c r="M3" s="404"/>
      <c r="N3" s="404"/>
      <c r="O3" s="404"/>
      <c r="P3" s="404"/>
      <c r="Q3" s="404"/>
      <c r="R3" s="404"/>
      <c r="S3" s="404"/>
      <c r="T3" s="404"/>
      <c r="U3" s="404"/>
      <c r="V3" s="404"/>
      <c r="W3" s="53"/>
    </row>
    <row r="4" spans="1:23" ht="14.25" x14ac:dyDescent="0.15">
      <c r="C4" s="404" t="str">
        <f>+行政コスト及び純資産変動計算書!C4</f>
        <v>至　令和２年３月３１日　</v>
      </c>
      <c r="D4" s="404"/>
      <c r="E4" s="404"/>
      <c r="F4" s="404"/>
      <c r="G4" s="404"/>
      <c r="H4" s="404"/>
      <c r="I4" s="404"/>
      <c r="J4" s="404"/>
      <c r="K4" s="404"/>
      <c r="L4" s="404"/>
      <c r="M4" s="404"/>
      <c r="N4" s="404"/>
      <c r="O4" s="404"/>
      <c r="P4" s="404"/>
      <c r="Q4" s="404"/>
      <c r="R4" s="404"/>
      <c r="S4" s="404"/>
      <c r="T4" s="404"/>
      <c r="U4" s="404"/>
      <c r="V4" s="404"/>
      <c r="W4" s="53"/>
    </row>
    <row r="5" spans="1:23" ht="15.75" customHeight="1" thickBot="1" x14ac:dyDescent="0.2">
      <c r="F5" s="57"/>
      <c r="G5" s="57"/>
      <c r="H5" s="57"/>
      <c r="I5" s="57"/>
      <c r="J5" s="57"/>
      <c r="K5" s="57"/>
      <c r="L5" s="57"/>
      <c r="M5" s="57"/>
      <c r="N5" s="57"/>
      <c r="O5" s="57"/>
      <c r="P5" s="58"/>
      <c r="Q5" s="57"/>
      <c r="R5" s="58"/>
      <c r="S5" s="57"/>
      <c r="T5" s="57"/>
      <c r="U5" s="57"/>
      <c r="V5" s="84" t="s">
        <v>333</v>
      </c>
      <c r="W5" s="53"/>
    </row>
    <row r="6" spans="1:23" ht="14.25" thickBot="1" x14ac:dyDescent="0.2">
      <c r="A6" s="55" t="s">
        <v>315</v>
      </c>
      <c r="C6" s="376" t="s">
        <v>1</v>
      </c>
      <c r="D6" s="377"/>
      <c r="E6" s="377"/>
      <c r="F6" s="377"/>
      <c r="G6" s="377"/>
      <c r="H6" s="377"/>
      <c r="I6" s="377"/>
      <c r="J6" s="377"/>
      <c r="K6" s="377"/>
      <c r="L6" s="377"/>
      <c r="M6" s="377"/>
      <c r="N6" s="377"/>
      <c r="O6" s="377"/>
      <c r="P6" s="378"/>
      <c r="Q6" s="379" t="s">
        <v>317</v>
      </c>
      <c r="R6" s="380"/>
      <c r="S6" s="78"/>
      <c r="T6" s="78"/>
      <c r="U6" s="78"/>
      <c r="V6" s="78"/>
    </row>
    <row r="7" spans="1:23" x14ac:dyDescent="0.15">
      <c r="A7" s="55" t="s">
        <v>136</v>
      </c>
      <c r="C7" s="154"/>
      <c r="D7" s="155"/>
      <c r="E7" s="59" t="s">
        <v>137</v>
      </c>
      <c r="F7" s="59"/>
      <c r="G7" s="59"/>
      <c r="H7" s="59"/>
      <c r="I7" s="155"/>
      <c r="J7" s="59"/>
      <c r="K7" s="59"/>
      <c r="L7" s="59"/>
      <c r="M7" s="59"/>
      <c r="N7" s="155"/>
      <c r="O7" s="155"/>
      <c r="P7" s="155"/>
      <c r="Q7" s="251">
        <f>+IF(行政コスト及び純資産変動計算書!Q7="","",IF(行政コスト及び純資産変動計算書!Q7="-","-",ROUND(行政コスト及び純資産変動計算書!Q7/1000,0)))</f>
        <v>1683112</v>
      </c>
      <c r="R7" s="156" t="str">
        <f>IF(Q7="-","",IF(Q7=SUM(Q8,Q23),"","※"))</f>
        <v/>
      </c>
      <c r="S7" s="74"/>
      <c r="T7" s="74"/>
      <c r="U7" s="74"/>
      <c r="V7" s="74"/>
    </row>
    <row r="8" spans="1:23" x14ac:dyDescent="0.15">
      <c r="A8" s="55" t="s">
        <v>138</v>
      </c>
      <c r="C8" s="157"/>
      <c r="D8" s="74"/>
      <c r="E8" s="74"/>
      <c r="F8" s="11" t="s">
        <v>139</v>
      </c>
      <c r="G8" s="11"/>
      <c r="H8" s="11"/>
      <c r="I8" s="11"/>
      <c r="J8" s="11"/>
      <c r="K8" s="11"/>
      <c r="L8" s="11"/>
      <c r="M8" s="11"/>
      <c r="N8" s="74"/>
      <c r="O8" s="74"/>
      <c r="P8" s="74"/>
      <c r="Q8" s="62">
        <f>+IF(行政コスト及び純資産変動計算書!Q8="","",IF(行政コスト及び純資産変動計算書!Q8="-","-",ROUND(行政コスト及び純資産変動計算書!Q8/1000,0)))</f>
        <v>172637</v>
      </c>
      <c r="R8" s="105" t="str">
        <f>IF(Q8="-","",IF(Q8=SUM(Q9,Q14,Q19),"","※"))</f>
        <v/>
      </c>
      <c r="S8" s="74"/>
      <c r="T8" s="74"/>
      <c r="U8" s="74"/>
      <c r="V8" s="74"/>
    </row>
    <row r="9" spans="1:23" x14ac:dyDescent="0.15">
      <c r="A9" s="55" t="s">
        <v>140</v>
      </c>
      <c r="C9" s="157"/>
      <c r="D9" s="74"/>
      <c r="E9" s="74"/>
      <c r="F9" s="11"/>
      <c r="G9" s="11" t="s">
        <v>141</v>
      </c>
      <c r="H9" s="11"/>
      <c r="I9" s="11"/>
      <c r="J9" s="11"/>
      <c r="K9" s="11"/>
      <c r="L9" s="11"/>
      <c r="M9" s="11"/>
      <c r="N9" s="74"/>
      <c r="O9" s="74"/>
      <c r="P9" s="74"/>
      <c r="Q9" s="62">
        <f>+IF(行政コスト及び純資産変動計算書!Q9="","",IF(行政コスト及び純資産変動計算書!Q9="-","-",ROUND(行政コスト及び純資産変動計算書!Q9/1000,0)))</f>
        <v>113761</v>
      </c>
      <c r="R9" s="105" t="str">
        <f>IF(Q9="-","",IF(Q9=SUM(Q10:Q13),"","※"))</f>
        <v/>
      </c>
      <c r="S9" s="74"/>
      <c r="T9" s="74" t="s">
        <v>78</v>
      </c>
      <c r="U9" s="74"/>
      <c r="V9" s="74"/>
    </row>
    <row r="10" spans="1:23" x14ac:dyDescent="0.15">
      <c r="A10" s="55" t="s">
        <v>142</v>
      </c>
      <c r="C10" s="157"/>
      <c r="D10" s="74"/>
      <c r="E10" s="74"/>
      <c r="F10" s="11"/>
      <c r="G10" s="11"/>
      <c r="H10" s="11" t="s">
        <v>143</v>
      </c>
      <c r="I10" s="11"/>
      <c r="J10" s="11"/>
      <c r="K10" s="11"/>
      <c r="L10" s="11"/>
      <c r="M10" s="11"/>
      <c r="N10" s="74"/>
      <c r="O10" s="74"/>
      <c r="P10" s="74"/>
      <c r="Q10" s="62">
        <f>+IF(行政コスト及び純資産変動計算書!Q10="","",IF(行政コスト及び純資産変動計算書!Q10="-","-",ROUND(行政コスト及び純資産変動計算書!Q10/1000,0)))</f>
        <v>113436</v>
      </c>
      <c r="R10" s="105"/>
      <c r="S10" s="74"/>
      <c r="T10" s="74"/>
      <c r="U10" s="74"/>
      <c r="V10" s="74"/>
    </row>
    <row r="11" spans="1:23" x14ac:dyDescent="0.15">
      <c r="A11" s="55" t="s">
        <v>144</v>
      </c>
      <c r="C11" s="157"/>
      <c r="D11" s="74"/>
      <c r="E11" s="74"/>
      <c r="F11" s="11"/>
      <c r="G11" s="11"/>
      <c r="H11" s="11" t="s">
        <v>145</v>
      </c>
      <c r="I11" s="11"/>
      <c r="J11" s="11"/>
      <c r="K11" s="11"/>
      <c r="L11" s="11"/>
      <c r="M11" s="11"/>
      <c r="N11" s="74"/>
      <c r="O11" s="74"/>
      <c r="P11" s="74"/>
      <c r="Q11" s="62" t="str">
        <f>+IF(行政コスト及び純資産変動計算書!Q11="","",IF(行政コスト及び純資産変動計算書!Q11="-","-",ROUND(行政コスト及び純資産変動計算書!Q11/1000,0)))</f>
        <v>-</v>
      </c>
      <c r="R11" s="105"/>
      <c r="S11" s="74"/>
      <c r="T11" s="74"/>
      <c r="U11" s="74"/>
      <c r="V11" s="74"/>
    </row>
    <row r="12" spans="1:23" x14ac:dyDescent="0.15">
      <c r="A12" s="55" t="s">
        <v>146</v>
      </c>
      <c r="C12" s="157"/>
      <c r="D12" s="74"/>
      <c r="E12" s="74"/>
      <c r="F12" s="11"/>
      <c r="G12" s="11"/>
      <c r="H12" s="11" t="s">
        <v>147</v>
      </c>
      <c r="I12" s="11"/>
      <c r="J12" s="11"/>
      <c r="K12" s="11"/>
      <c r="L12" s="11"/>
      <c r="M12" s="11"/>
      <c r="N12" s="74"/>
      <c r="O12" s="74"/>
      <c r="P12" s="74"/>
      <c r="Q12" s="62" t="str">
        <f>+IF(行政コスト及び純資産変動計算書!Q12="","",IF(行政コスト及び純資産変動計算書!Q12="-","-",ROUND(行政コスト及び純資産変動計算書!Q12/1000,0)))</f>
        <v>-</v>
      </c>
      <c r="R12" s="105"/>
      <c r="S12" s="74"/>
      <c r="T12" s="74"/>
      <c r="U12" s="74"/>
      <c r="V12" s="74"/>
    </row>
    <row r="13" spans="1:23" x14ac:dyDescent="0.15">
      <c r="A13" s="55" t="s">
        <v>148</v>
      </c>
      <c r="C13" s="157"/>
      <c r="D13" s="74"/>
      <c r="E13" s="74"/>
      <c r="F13" s="11"/>
      <c r="G13" s="11"/>
      <c r="H13" s="11" t="s">
        <v>36</v>
      </c>
      <c r="I13" s="11"/>
      <c r="J13" s="11"/>
      <c r="K13" s="11"/>
      <c r="L13" s="11"/>
      <c r="M13" s="11"/>
      <c r="N13" s="74"/>
      <c r="O13" s="74"/>
      <c r="P13" s="74"/>
      <c r="Q13" s="62">
        <f>+IF(行政コスト及び純資産変動計算書!Q13="","",IF(行政コスト及び純資産変動計算書!Q13="-","-",ROUND(行政コスト及び純資産変動計算書!Q13/1000,0)))</f>
        <v>325</v>
      </c>
      <c r="R13" s="105"/>
      <c r="S13" s="74"/>
      <c r="T13" s="74"/>
      <c r="U13" s="74"/>
      <c r="V13" s="74"/>
    </row>
    <row r="14" spans="1:23" x14ac:dyDescent="0.15">
      <c r="A14" s="55" t="s">
        <v>149</v>
      </c>
      <c r="C14" s="157"/>
      <c r="D14" s="74"/>
      <c r="E14" s="74"/>
      <c r="F14" s="11"/>
      <c r="G14" s="11" t="s">
        <v>150</v>
      </c>
      <c r="H14" s="11"/>
      <c r="I14" s="11"/>
      <c r="J14" s="11"/>
      <c r="K14" s="11"/>
      <c r="L14" s="11"/>
      <c r="M14" s="11"/>
      <c r="N14" s="74"/>
      <c r="O14" s="74"/>
      <c r="P14" s="74"/>
      <c r="Q14" s="62">
        <f>+IF(行政コスト及び純資産変動計算書!Q14="","",IF(行政コスト及び純資産変動計算書!Q14="-","-",ROUND(行政コスト及び純資産変動計算書!Q14/1000,0)))</f>
        <v>57898</v>
      </c>
      <c r="R14" s="105" t="str">
        <f>IF(Q14="-","",IF(Q14=SUM(Q15:Q18),"","※"))</f>
        <v>※</v>
      </c>
      <c r="S14" s="74"/>
      <c r="T14" s="74"/>
      <c r="U14" s="74"/>
      <c r="V14" s="74"/>
    </row>
    <row r="15" spans="1:23" x14ac:dyDescent="0.15">
      <c r="A15" s="55" t="s">
        <v>151</v>
      </c>
      <c r="C15" s="157"/>
      <c r="D15" s="74"/>
      <c r="E15" s="74"/>
      <c r="F15" s="11"/>
      <c r="G15" s="11"/>
      <c r="H15" s="11" t="s">
        <v>152</v>
      </c>
      <c r="I15" s="11"/>
      <c r="J15" s="11"/>
      <c r="K15" s="11"/>
      <c r="L15" s="11"/>
      <c r="M15" s="11"/>
      <c r="N15" s="74"/>
      <c r="O15" s="74"/>
      <c r="P15" s="74"/>
      <c r="Q15" s="62">
        <f>+IF(行政コスト及び純資産変動計算書!Q15="","",IF(行政コスト及び純資産変動計算書!Q15="-","-",ROUND(行政コスト及び純資産変動計算書!Q15/1000,0)))</f>
        <v>57124</v>
      </c>
      <c r="R15" s="105"/>
      <c r="S15" s="74"/>
      <c r="T15" s="74"/>
      <c r="U15" s="74"/>
      <c r="V15" s="74"/>
    </row>
    <row r="16" spans="1:23" x14ac:dyDescent="0.15">
      <c r="A16" s="55" t="s">
        <v>153</v>
      </c>
      <c r="C16" s="157"/>
      <c r="D16" s="74"/>
      <c r="E16" s="74"/>
      <c r="F16" s="11"/>
      <c r="G16" s="11"/>
      <c r="H16" s="11" t="s">
        <v>154</v>
      </c>
      <c r="I16" s="11"/>
      <c r="J16" s="11"/>
      <c r="K16" s="11"/>
      <c r="L16" s="11"/>
      <c r="M16" s="11"/>
      <c r="N16" s="74"/>
      <c r="O16" s="74"/>
      <c r="P16" s="74"/>
      <c r="Q16" s="179" t="str">
        <f>+IF(行政コスト及び純資産変動計算書!Q16="","",IF(行政コスト及び純資産変動計算書!Q16="-","-",ROUND(行政コスト及び純資産変動計算書!Q16/1000,0)))</f>
        <v>-</v>
      </c>
      <c r="R16" s="105"/>
      <c r="S16" s="74"/>
      <c r="T16" s="74"/>
      <c r="U16" s="74"/>
      <c r="V16" s="74"/>
    </row>
    <row r="17" spans="1:22" x14ac:dyDescent="0.15">
      <c r="A17" s="55" t="s">
        <v>155</v>
      </c>
      <c r="C17" s="157"/>
      <c r="D17" s="74"/>
      <c r="E17" s="74"/>
      <c r="F17" s="11"/>
      <c r="G17" s="11"/>
      <c r="H17" s="11" t="s">
        <v>156</v>
      </c>
      <c r="I17" s="11"/>
      <c r="J17" s="11"/>
      <c r="K17" s="11"/>
      <c r="L17" s="11"/>
      <c r="M17" s="11"/>
      <c r="N17" s="74"/>
      <c r="O17" s="74"/>
      <c r="P17" s="74"/>
      <c r="Q17" s="62">
        <f>+IF(行政コスト及び純資産変動計算書!Q17="","",IF(行政コスト及び純資産変動計算書!Q17="-","-",ROUND(行政コスト及び純資産変動計算書!Q17/1000,0)))</f>
        <v>773</v>
      </c>
      <c r="R17" s="105"/>
      <c r="S17" s="74"/>
      <c r="T17" s="74"/>
      <c r="U17" s="74"/>
      <c r="V17" s="74"/>
    </row>
    <row r="18" spans="1:22" x14ac:dyDescent="0.15">
      <c r="A18" s="55" t="s">
        <v>157</v>
      </c>
      <c r="C18" s="157"/>
      <c r="D18" s="74"/>
      <c r="E18" s="74"/>
      <c r="F18" s="11"/>
      <c r="G18" s="11"/>
      <c r="H18" s="11" t="s">
        <v>36</v>
      </c>
      <c r="I18" s="11"/>
      <c r="J18" s="11"/>
      <c r="K18" s="11"/>
      <c r="L18" s="11"/>
      <c r="M18" s="11"/>
      <c r="N18" s="74"/>
      <c r="O18" s="74"/>
      <c r="P18" s="74"/>
      <c r="Q18" s="179" t="str">
        <f>+IF(行政コスト及び純資産変動計算書!Q18="","",IF(行政コスト及び純資産変動計算書!Q18="-","-",ROUND(行政コスト及び純資産変動計算書!Q18/1000,0)))</f>
        <v>-</v>
      </c>
      <c r="R18" s="105"/>
      <c r="S18" s="74"/>
      <c r="T18" s="74"/>
      <c r="U18" s="74"/>
      <c r="V18" s="74"/>
    </row>
    <row r="19" spans="1:22" x14ac:dyDescent="0.15">
      <c r="A19" s="55" t="s">
        <v>158</v>
      </c>
      <c r="C19" s="157"/>
      <c r="D19" s="74"/>
      <c r="E19" s="74"/>
      <c r="F19" s="11"/>
      <c r="G19" s="11" t="s">
        <v>159</v>
      </c>
      <c r="H19" s="11"/>
      <c r="I19" s="11"/>
      <c r="J19" s="11"/>
      <c r="K19" s="11"/>
      <c r="L19" s="11"/>
      <c r="M19" s="11"/>
      <c r="N19" s="74"/>
      <c r="O19" s="74"/>
      <c r="P19" s="74"/>
      <c r="Q19" s="179">
        <f>+IF(行政コスト及び純資産変動計算書!Q19="","",IF(行政コスト及び純資産変動計算書!Q19="-","-",ROUND(行政コスト及び純資産変動計算書!Q19/1000,0)))</f>
        <v>978</v>
      </c>
      <c r="R19" s="105" t="str">
        <f>IF(Q19="-","",IF(Q19=SUM(Q20:Q22),"","※"))</f>
        <v>※</v>
      </c>
      <c r="S19" s="74"/>
      <c r="T19" s="74"/>
      <c r="U19" s="74"/>
      <c r="V19" s="74"/>
    </row>
    <row r="20" spans="1:22" x14ac:dyDescent="0.15">
      <c r="A20" s="55" t="s">
        <v>160</v>
      </c>
      <c r="C20" s="157"/>
      <c r="D20" s="74"/>
      <c r="E20" s="74"/>
      <c r="F20" s="11"/>
      <c r="G20" s="11"/>
      <c r="H20" s="74" t="s">
        <v>161</v>
      </c>
      <c r="I20" s="74"/>
      <c r="J20" s="11"/>
      <c r="K20" s="74"/>
      <c r="L20" s="11"/>
      <c r="M20" s="11"/>
      <c r="N20" s="74"/>
      <c r="O20" s="74"/>
      <c r="P20" s="74"/>
      <c r="Q20" s="62">
        <f>+IF(行政コスト及び純資産変動計算書!Q20="","",IF(行政コスト及び純資産変動計算書!Q20="-","-",ROUND(行政コスト及び純資産変動計算書!Q20/1000,0)))</f>
        <v>48</v>
      </c>
      <c r="R20" s="105"/>
      <c r="S20" s="74"/>
      <c r="T20" s="74"/>
      <c r="U20" s="74"/>
      <c r="V20" s="74"/>
    </row>
    <row r="21" spans="1:22" x14ac:dyDescent="0.15">
      <c r="A21" s="55" t="s">
        <v>162</v>
      </c>
      <c r="C21" s="157"/>
      <c r="D21" s="74"/>
      <c r="E21" s="74"/>
      <c r="F21" s="11"/>
      <c r="G21" s="11"/>
      <c r="H21" s="11" t="s">
        <v>163</v>
      </c>
      <c r="I21" s="11"/>
      <c r="J21" s="11"/>
      <c r="K21" s="11"/>
      <c r="L21" s="11"/>
      <c r="M21" s="11"/>
      <c r="N21" s="74"/>
      <c r="O21" s="74"/>
      <c r="P21" s="74"/>
      <c r="Q21" s="62" t="str">
        <f>+IF(行政コスト及び純資産変動計算書!Q21="","",IF(行政コスト及び純資産変動計算書!Q21="-","-",ROUND(行政コスト及び純資産変動計算書!Q21/1000,0)))</f>
        <v>-</v>
      </c>
      <c r="R21" s="105"/>
      <c r="S21" s="74"/>
      <c r="T21" s="74"/>
      <c r="U21" s="74"/>
      <c r="V21" s="74"/>
    </row>
    <row r="22" spans="1:22" x14ac:dyDescent="0.15">
      <c r="A22" s="55" t="s">
        <v>164</v>
      </c>
      <c r="C22" s="157"/>
      <c r="D22" s="74"/>
      <c r="E22" s="74"/>
      <c r="F22" s="11"/>
      <c r="G22" s="11"/>
      <c r="H22" s="11" t="s">
        <v>36</v>
      </c>
      <c r="I22" s="11"/>
      <c r="J22" s="11"/>
      <c r="K22" s="11"/>
      <c r="L22" s="11"/>
      <c r="M22" s="11"/>
      <c r="N22" s="74"/>
      <c r="O22" s="74"/>
      <c r="P22" s="74"/>
      <c r="Q22" s="62">
        <f>+IF(行政コスト及び純資産変動計算書!Q22="","",IF(行政コスト及び純資産変動計算書!Q22="-","-",ROUND(行政コスト及び純資産変動計算書!Q22/1000,0)))</f>
        <v>931</v>
      </c>
      <c r="R22" s="105"/>
      <c r="S22" s="74"/>
      <c r="T22" s="74"/>
      <c r="U22" s="74"/>
      <c r="V22" s="74"/>
    </row>
    <row r="23" spans="1:22" x14ac:dyDescent="0.15">
      <c r="A23" s="55" t="s">
        <v>165</v>
      </c>
      <c r="C23" s="157"/>
      <c r="D23" s="74"/>
      <c r="E23" s="74"/>
      <c r="F23" s="74" t="s">
        <v>166</v>
      </c>
      <c r="G23" s="74"/>
      <c r="H23" s="11"/>
      <c r="I23" s="74"/>
      <c r="J23" s="11"/>
      <c r="K23" s="11"/>
      <c r="L23" s="11"/>
      <c r="M23" s="11"/>
      <c r="N23" s="74"/>
      <c r="O23" s="74"/>
      <c r="P23" s="74"/>
      <c r="Q23" s="62">
        <f>+IF(行政コスト及び純資産変動計算書!Q23="","",IF(行政コスト及び純資産変動計算書!Q23="-","-",ROUND(行政コスト及び純資産変動計算書!Q23/1000,0)))</f>
        <v>1510475</v>
      </c>
      <c r="R23" s="105" t="str">
        <f>IF(Q23="-","",IF(Q23=SUM(Q24:Q27),"","※"))</f>
        <v/>
      </c>
      <c r="S23" s="74"/>
      <c r="T23" s="74"/>
      <c r="U23" s="74"/>
      <c r="V23" s="74"/>
    </row>
    <row r="24" spans="1:22" x14ac:dyDescent="0.15">
      <c r="A24" s="55" t="s">
        <v>167</v>
      </c>
      <c r="C24" s="157"/>
      <c r="D24" s="74"/>
      <c r="E24" s="74"/>
      <c r="F24" s="11"/>
      <c r="G24" s="11" t="s">
        <v>168</v>
      </c>
      <c r="H24" s="11"/>
      <c r="I24" s="74"/>
      <c r="J24" s="11"/>
      <c r="K24" s="11"/>
      <c r="L24" s="11"/>
      <c r="M24" s="11"/>
      <c r="N24" s="74"/>
      <c r="O24" s="74"/>
      <c r="P24" s="74"/>
      <c r="Q24" s="62">
        <f>+IF(行政コスト及び純資産変動計算書!Q24="","",IF(行政コスト及び純資産変動計算書!Q24="-","-",ROUND(行政コスト及び純資産変動計算書!Q24/1000,0)))</f>
        <v>695</v>
      </c>
      <c r="R24" s="105"/>
      <c r="S24" s="74"/>
      <c r="T24" s="74"/>
      <c r="U24" s="74"/>
      <c r="V24" s="74"/>
    </row>
    <row r="25" spans="1:22" x14ac:dyDescent="0.15">
      <c r="A25" s="55" t="s">
        <v>169</v>
      </c>
      <c r="C25" s="157"/>
      <c r="D25" s="74"/>
      <c r="E25" s="74"/>
      <c r="F25" s="11"/>
      <c r="G25" s="11" t="s">
        <v>170</v>
      </c>
      <c r="H25" s="11"/>
      <c r="I25" s="74"/>
      <c r="J25" s="11"/>
      <c r="K25" s="11"/>
      <c r="L25" s="11"/>
      <c r="M25" s="11"/>
      <c r="N25" s="74"/>
      <c r="O25" s="74"/>
      <c r="P25" s="74"/>
      <c r="Q25" s="179" t="str">
        <f>+IF(行政コスト及び純資産変動計算書!Q25="","",IF(行政コスト及び純資産変動計算書!Q25="-","-",ROUND(行政コスト及び純資産変動計算書!Q25/1000,0)))</f>
        <v>-</v>
      </c>
      <c r="R25" s="105"/>
      <c r="S25" s="74"/>
      <c r="T25" s="74"/>
      <c r="U25" s="74"/>
      <c r="V25" s="74"/>
    </row>
    <row r="26" spans="1:22" x14ac:dyDescent="0.15">
      <c r="A26" s="55" t="s">
        <v>171</v>
      </c>
      <c r="C26" s="157"/>
      <c r="D26" s="74"/>
      <c r="E26" s="74"/>
      <c r="F26" s="11"/>
      <c r="G26" s="11" t="s">
        <v>172</v>
      </c>
      <c r="H26" s="11"/>
      <c r="I26" s="74"/>
      <c r="J26" s="11"/>
      <c r="K26" s="11"/>
      <c r="L26" s="11"/>
      <c r="M26" s="11"/>
      <c r="N26" s="74"/>
      <c r="O26" s="74"/>
      <c r="P26" s="74"/>
      <c r="Q26" s="179">
        <f>+IF(行政コスト及び純資産変動計算書!Q26="","",IF(行政コスト及び純資産変動計算書!Q26="-","-",ROUND(行政コスト及び純資産変動計算書!Q26/1000,0)))</f>
        <v>1509780</v>
      </c>
      <c r="R26" s="105"/>
      <c r="S26" s="74"/>
      <c r="T26" s="74"/>
      <c r="U26" s="74"/>
      <c r="V26" s="74"/>
    </row>
    <row r="27" spans="1:22" x14ac:dyDescent="0.15">
      <c r="A27" s="55" t="s">
        <v>173</v>
      </c>
      <c r="C27" s="157"/>
      <c r="D27" s="74"/>
      <c r="E27" s="74"/>
      <c r="F27" s="11"/>
      <c r="G27" s="11" t="s">
        <v>36</v>
      </c>
      <c r="H27" s="11"/>
      <c r="I27" s="11"/>
      <c r="J27" s="11"/>
      <c r="K27" s="11"/>
      <c r="L27" s="11"/>
      <c r="M27" s="11"/>
      <c r="N27" s="74"/>
      <c r="O27" s="74"/>
      <c r="P27" s="74"/>
      <c r="Q27" s="179" t="str">
        <f>+IF(行政コスト及び純資産変動計算書!Q27="","",IF(行政コスト及び純資産変動計算書!Q27="-","-",ROUND(行政コスト及び純資産変動計算書!Q27/1000,0)))</f>
        <v>-</v>
      </c>
      <c r="R27" s="105"/>
      <c r="S27" s="74"/>
      <c r="T27" s="74"/>
      <c r="U27" s="74"/>
      <c r="V27" s="74"/>
    </row>
    <row r="28" spans="1:22" x14ac:dyDescent="0.15">
      <c r="A28" s="55" t="s">
        <v>174</v>
      </c>
      <c r="C28" s="157"/>
      <c r="D28" s="74"/>
      <c r="E28" s="11" t="s">
        <v>175</v>
      </c>
      <c r="F28" s="11"/>
      <c r="G28" s="11"/>
      <c r="H28" s="11"/>
      <c r="I28" s="11"/>
      <c r="J28" s="11"/>
      <c r="K28" s="11"/>
      <c r="L28" s="74"/>
      <c r="M28" s="74"/>
      <c r="N28" s="74"/>
      <c r="O28" s="372"/>
      <c r="P28" s="373"/>
      <c r="Q28" s="62">
        <f>+IF(行政コスト及び純資産変動計算書!Q28="","",IF(行政コスト及び純資産変動計算書!Q28="-","-",ROUND(行政コスト及び純資産変動計算書!Q28/1000,0)))</f>
        <v>2020</v>
      </c>
      <c r="R28" s="105" t="str">
        <f>IF(Q28="-","",IF(Q28=SUM(Q29:Q30),"","※"))</f>
        <v/>
      </c>
      <c r="S28" s="74"/>
      <c r="T28" s="74"/>
      <c r="U28" s="74"/>
      <c r="V28" s="74"/>
    </row>
    <row r="29" spans="1:22" x14ac:dyDescent="0.15">
      <c r="A29" s="55" t="s">
        <v>176</v>
      </c>
      <c r="C29" s="157"/>
      <c r="D29" s="74"/>
      <c r="E29" s="74"/>
      <c r="F29" s="11" t="s">
        <v>177</v>
      </c>
      <c r="G29" s="11"/>
      <c r="H29" s="11"/>
      <c r="I29" s="11"/>
      <c r="J29" s="11"/>
      <c r="K29" s="11"/>
      <c r="L29" s="74"/>
      <c r="M29" s="74"/>
      <c r="N29" s="74"/>
      <c r="O29" s="372"/>
      <c r="P29" s="373"/>
      <c r="Q29" s="179" t="str">
        <f>+IF(行政コスト及び純資産変動計算書!Q29="","",IF(行政コスト及び純資産変動計算書!Q29="-","-",ROUND(行政コスト及び純資産変動計算書!Q29/1000,0)))</f>
        <v>-</v>
      </c>
      <c r="R29" s="105"/>
      <c r="S29" s="74"/>
      <c r="T29" s="74"/>
      <c r="U29" s="74"/>
      <c r="V29" s="74"/>
    </row>
    <row r="30" spans="1:22" x14ac:dyDescent="0.15">
      <c r="A30" s="55" t="s">
        <v>178</v>
      </c>
      <c r="C30" s="157"/>
      <c r="D30" s="74"/>
      <c r="E30" s="74"/>
      <c r="F30" s="11" t="s">
        <v>36</v>
      </c>
      <c r="G30" s="11"/>
      <c r="H30" s="74"/>
      <c r="I30" s="11"/>
      <c r="J30" s="11"/>
      <c r="K30" s="11"/>
      <c r="L30" s="74"/>
      <c r="M30" s="74"/>
      <c r="N30" s="74"/>
      <c r="O30" s="372"/>
      <c r="P30" s="373"/>
      <c r="Q30" s="64">
        <f>+IF(行政コスト及び純資産変動計算書!Q30="","",IF(行政コスト及び純資産変動計算書!Q30="-","-",ROUND(行政コスト及び純資産変動計算書!Q30/1000,0)))</f>
        <v>2020</v>
      </c>
      <c r="R30" s="158"/>
      <c r="S30" s="157"/>
      <c r="T30" s="74"/>
      <c r="U30" s="74"/>
      <c r="V30" s="74"/>
    </row>
    <row r="31" spans="1:22" x14ac:dyDescent="0.15">
      <c r="A31" s="55" t="s">
        <v>134</v>
      </c>
      <c r="C31" s="159"/>
      <c r="D31" s="108" t="s">
        <v>135</v>
      </c>
      <c r="E31" s="108"/>
      <c r="F31" s="60"/>
      <c r="G31" s="60"/>
      <c r="H31" s="108"/>
      <c r="I31" s="60"/>
      <c r="J31" s="60"/>
      <c r="K31" s="60"/>
      <c r="L31" s="108"/>
      <c r="M31" s="108"/>
      <c r="N31" s="108"/>
      <c r="O31" s="160"/>
      <c r="P31" s="160"/>
      <c r="Q31" s="236">
        <f>+IF(行政コスト及び純資産変動計算書!Q31="","",IF(行政コスト及び純資産変動計算書!Q31="-","-",ROUND(行政コスト及び純資産変動計算書!Q31/1000,0)))</f>
        <v>-1681092</v>
      </c>
      <c r="R31" s="161" t="str">
        <f>IF(Q31="-","",IF(Q31=Q28-Q7,"","※"))</f>
        <v/>
      </c>
      <c r="S31" s="74"/>
      <c r="T31" s="74"/>
      <c r="U31" s="74"/>
      <c r="V31" s="74"/>
    </row>
    <row r="32" spans="1:22" x14ac:dyDescent="0.15">
      <c r="A32" s="55" t="s">
        <v>181</v>
      </c>
      <c r="C32" s="157"/>
      <c r="D32" s="74"/>
      <c r="E32" s="11" t="s">
        <v>182</v>
      </c>
      <c r="F32" s="11"/>
      <c r="G32" s="11"/>
      <c r="H32" s="74"/>
      <c r="I32" s="11"/>
      <c r="J32" s="11"/>
      <c r="K32" s="11"/>
      <c r="L32" s="74"/>
      <c r="M32" s="74"/>
      <c r="N32" s="74"/>
      <c r="O32" s="75"/>
      <c r="P32" s="75"/>
      <c r="Q32" s="62" t="str">
        <f>+IF(行政コスト及び純資産変動計算書!Q32="","",IF(行政コスト及び純資産変動計算書!Q32="-","-",ROUND(行政コスト及び純資産変動計算書!Q32/1000,0)))</f>
        <v>-</v>
      </c>
      <c r="R32" s="104" t="str">
        <f>IF(Q32="-","",IF(Q32=SUM(Q33:Q37),"","※"))</f>
        <v/>
      </c>
      <c r="S32" s="74"/>
      <c r="T32" s="74"/>
      <c r="U32" s="74"/>
      <c r="V32" s="74"/>
    </row>
    <row r="33" spans="1:22" x14ac:dyDescent="0.15">
      <c r="A33" s="55" t="s">
        <v>183</v>
      </c>
      <c r="C33" s="157"/>
      <c r="D33" s="74"/>
      <c r="E33" s="11"/>
      <c r="F33" s="11" t="s">
        <v>184</v>
      </c>
      <c r="G33" s="11"/>
      <c r="H33" s="74"/>
      <c r="I33" s="11"/>
      <c r="J33" s="11"/>
      <c r="K33" s="11"/>
      <c r="L33" s="74"/>
      <c r="M33" s="74"/>
      <c r="N33" s="74"/>
      <c r="O33" s="75"/>
      <c r="P33" s="75"/>
      <c r="Q33" s="62" t="str">
        <f>+IF(行政コスト及び純資産変動計算書!Q33="","",IF(行政コスト及び純資産変動計算書!Q33="-","-",ROUND(行政コスト及び純資産変動計算書!Q33/1000,0)))</f>
        <v>-</v>
      </c>
      <c r="R33" s="105"/>
      <c r="S33" s="74"/>
      <c r="T33" s="74"/>
      <c r="U33" s="74"/>
      <c r="V33" s="74"/>
    </row>
    <row r="34" spans="1:22" x14ac:dyDescent="0.15">
      <c r="A34" s="55" t="s">
        <v>185</v>
      </c>
      <c r="C34" s="157"/>
      <c r="D34" s="74"/>
      <c r="E34" s="74"/>
      <c r="F34" s="74" t="s">
        <v>186</v>
      </c>
      <c r="G34" s="74"/>
      <c r="H34" s="11"/>
      <c r="I34" s="74"/>
      <c r="J34" s="11"/>
      <c r="K34" s="11"/>
      <c r="L34" s="11"/>
      <c r="M34" s="11"/>
      <c r="N34" s="74"/>
      <c r="O34" s="74"/>
      <c r="P34" s="74"/>
      <c r="Q34" s="62" t="str">
        <f>+IF(行政コスト及び純資産変動計算書!Q34="","",IF(行政コスト及び純資産変動計算書!Q34="-","-",ROUND(行政コスト及び純資産変動計算書!Q34/1000,0)))</f>
        <v>-</v>
      </c>
      <c r="R34" s="105"/>
      <c r="S34" s="74"/>
      <c r="T34" s="74"/>
      <c r="U34" s="74"/>
      <c r="V34" s="74"/>
    </row>
    <row r="35" spans="1:22" x14ac:dyDescent="0.15">
      <c r="A35" s="55" t="s">
        <v>187</v>
      </c>
      <c r="C35" s="157"/>
      <c r="D35" s="74"/>
      <c r="E35" s="74"/>
      <c r="F35" s="11" t="s">
        <v>188</v>
      </c>
      <c r="G35" s="11"/>
      <c r="H35" s="11"/>
      <c r="I35" s="11"/>
      <c r="J35" s="11"/>
      <c r="K35" s="11"/>
      <c r="L35" s="11"/>
      <c r="M35" s="11"/>
      <c r="N35" s="74"/>
      <c r="O35" s="74"/>
      <c r="P35" s="74"/>
      <c r="Q35" s="62" t="str">
        <f>+IF(行政コスト及び純資産変動計算書!Q35="","",IF(行政コスト及び純資産変動計算書!Q35="-","-",ROUND(行政コスト及び純資産変動計算書!Q35/1000,0)))</f>
        <v>-</v>
      </c>
      <c r="R35" s="105"/>
      <c r="S35" s="74"/>
      <c r="T35" s="74"/>
      <c r="U35" s="74"/>
      <c r="V35" s="74"/>
    </row>
    <row r="36" spans="1:22" x14ac:dyDescent="0.15">
      <c r="A36" s="55" t="s">
        <v>189</v>
      </c>
      <c r="C36" s="157"/>
      <c r="D36" s="74"/>
      <c r="E36" s="74"/>
      <c r="F36" s="11" t="s">
        <v>190</v>
      </c>
      <c r="G36" s="11"/>
      <c r="H36" s="11"/>
      <c r="I36" s="11"/>
      <c r="J36" s="11"/>
      <c r="K36" s="11"/>
      <c r="L36" s="11"/>
      <c r="M36" s="11"/>
      <c r="N36" s="74"/>
      <c r="O36" s="74"/>
      <c r="P36" s="74"/>
      <c r="Q36" s="62" t="str">
        <f>+IF(行政コスト及び純資産変動計算書!Q36="","",IF(行政コスト及び純資産変動計算書!Q36="-","-",ROUND(行政コスト及び純資産変動計算書!Q36/1000,0)))</f>
        <v>-</v>
      </c>
      <c r="R36" s="105"/>
      <c r="S36" s="74"/>
      <c r="T36" s="74"/>
      <c r="U36" s="74"/>
      <c r="V36" s="74"/>
    </row>
    <row r="37" spans="1:22" x14ac:dyDescent="0.15">
      <c r="A37" s="55" t="s">
        <v>191</v>
      </c>
      <c r="C37" s="157"/>
      <c r="D37" s="74"/>
      <c r="E37" s="74"/>
      <c r="F37" s="11" t="s">
        <v>36</v>
      </c>
      <c r="G37" s="11"/>
      <c r="H37" s="11"/>
      <c r="I37" s="11"/>
      <c r="J37" s="11"/>
      <c r="K37" s="11"/>
      <c r="L37" s="11"/>
      <c r="M37" s="11"/>
      <c r="N37" s="74"/>
      <c r="O37" s="74"/>
      <c r="P37" s="74"/>
      <c r="Q37" s="62" t="str">
        <f>+IF(行政コスト及び純資産変動計算書!Q37="","",IF(行政コスト及び純資産変動計算書!Q37="-","-",ROUND(行政コスト及び純資産変動計算書!Q37/1000,0)))</f>
        <v>-</v>
      </c>
      <c r="R37" s="105"/>
      <c r="S37" s="74"/>
      <c r="T37" s="74"/>
      <c r="U37" s="74"/>
      <c r="V37" s="74"/>
    </row>
    <row r="38" spans="1:22" ht="14.25" thickBot="1" x14ac:dyDescent="0.2">
      <c r="A38" s="55" t="s">
        <v>192</v>
      </c>
      <c r="C38" s="157"/>
      <c r="D38" s="74"/>
      <c r="E38" s="11" t="s">
        <v>193</v>
      </c>
      <c r="F38" s="11"/>
      <c r="G38" s="11"/>
      <c r="H38" s="11"/>
      <c r="I38" s="11"/>
      <c r="J38" s="11"/>
      <c r="K38" s="11"/>
      <c r="L38" s="11"/>
      <c r="M38" s="11"/>
      <c r="N38" s="74"/>
      <c r="O38" s="74"/>
      <c r="P38" s="74"/>
      <c r="Q38" s="62" t="str">
        <f>+IF(行政コスト及び純資産変動計算書!Q38="","",IF(行政コスト及び純資産変動計算書!Q38="-","-",ROUND(行政コスト及び純資産変動計算書!Q38/1000,0)))</f>
        <v>-</v>
      </c>
      <c r="R38" s="104" t="str">
        <f>IF(Q38="-","",IF(Q38=SUM(Q39:Q40),"","※"))</f>
        <v/>
      </c>
      <c r="S38" s="74"/>
      <c r="T38" s="74"/>
      <c r="U38" s="74"/>
      <c r="V38" s="74"/>
    </row>
    <row r="39" spans="1:22" x14ac:dyDescent="0.15">
      <c r="A39" s="55" t="s">
        <v>194</v>
      </c>
      <c r="C39" s="157"/>
      <c r="D39" s="74"/>
      <c r="E39" s="74"/>
      <c r="F39" s="11" t="s">
        <v>195</v>
      </c>
      <c r="G39" s="11"/>
      <c r="H39" s="11"/>
      <c r="I39" s="11"/>
      <c r="J39" s="11"/>
      <c r="K39" s="11"/>
      <c r="L39" s="74"/>
      <c r="M39" s="74"/>
      <c r="N39" s="74"/>
      <c r="O39" s="372"/>
      <c r="P39" s="373"/>
      <c r="Q39" s="62" t="str">
        <f>+IF(行政コスト及び純資産変動計算書!Q39="","",IF(行政コスト及び純資産変動計算書!Q39="-","-",ROUND(行政コスト及び純資産変動計算書!Q39/1000,0)))</f>
        <v>-</v>
      </c>
      <c r="R39" s="105"/>
      <c r="S39" s="383" t="s">
        <v>317</v>
      </c>
      <c r="T39" s="384"/>
      <c r="U39" s="384"/>
      <c r="V39" s="385"/>
    </row>
    <row r="40" spans="1:22" ht="14.25" thickBot="1" x14ac:dyDescent="0.2">
      <c r="A40" s="55" t="s">
        <v>196</v>
      </c>
      <c r="C40" s="162"/>
      <c r="D40" s="163"/>
      <c r="E40" s="163"/>
      <c r="F40" s="61" t="s">
        <v>36</v>
      </c>
      <c r="G40" s="61"/>
      <c r="H40" s="61"/>
      <c r="I40" s="61"/>
      <c r="J40" s="61"/>
      <c r="K40" s="61"/>
      <c r="L40" s="163"/>
      <c r="M40" s="163"/>
      <c r="N40" s="163"/>
      <c r="O40" s="386"/>
      <c r="P40" s="387"/>
      <c r="Q40" s="62" t="str">
        <f>+IF(行政コスト及び純資産変動計算書!Q40="","",IF(行政コスト及び純資産変動計算書!Q40="-","-",ROUND(行政コスト及び純資産変動計算書!Q40/1000,0)))</f>
        <v>-</v>
      </c>
      <c r="R40" s="105"/>
      <c r="S40" s="388" t="s">
        <v>130</v>
      </c>
      <c r="T40" s="389"/>
      <c r="U40" s="390" t="s">
        <v>132</v>
      </c>
      <c r="V40" s="391"/>
    </row>
    <row r="41" spans="1:22" x14ac:dyDescent="0.15">
      <c r="A41" s="55" t="s">
        <v>199</v>
      </c>
      <c r="C41" s="159"/>
      <c r="D41" s="108" t="s">
        <v>180</v>
      </c>
      <c r="E41" s="108"/>
      <c r="F41" s="60"/>
      <c r="G41" s="60"/>
      <c r="H41" s="60"/>
      <c r="I41" s="60"/>
      <c r="J41" s="60"/>
      <c r="K41" s="60"/>
      <c r="L41" s="60"/>
      <c r="M41" s="60"/>
      <c r="N41" s="108"/>
      <c r="O41" s="108"/>
      <c r="P41" s="108"/>
      <c r="Q41" s="236">
        <f>+IF(行政コスト及び純資産変動計算書!Q41="","",IF(行政コスト及び純資産変動計算書!Q41="-","-",ROUND(行政コスト及び純資産変動計算書!Q41/1000,0)))</f>
        <v>-1681092</v>
      </c>
      <c r="R41" s="66" t="str">
        <f>IF(Q41="-","",IF(Q41=Q31-IF(Q32="-",0,Q32)+IF(Q38="-",0,Q38),"","※"))</f>
        <v/>
      </c>
      <c r="S41" s="392"/>
      <c r="T41" s="393"/>
      <c r="U41" s="236">
        <f>+IF(行政コスト及び純資産変動計算書!U41="","",IF(行政コスト及び純資産変動計算書!U41="-","-",ROUND(行政コスト及び純資産変動計算書!U41/1000,0)))</f>
        <v>-1681092</v>
      </c>
      <c r="V41" s="83" t="s">
        <v>330</v>
      </c>
    </row>
    <row r="42" spans="1:22" x14ac:dyDescent="0.15">
      <c r="A42" s="55" t="s">
        <v>201</v>
      </c>
      <c r="C42" s="157"/>
      <c r="D42" s="74" t="s">
        <v>202</v>
      </c>
      <c r="E42" s="74"/>
      <c r="F42" s="74"/>
      <c r="G42" s="74"/>
      <c r="H42" s="74"/>
      <c r="I42" s="74"/>
      <c r="J42" s="74"/>
      <c r="K42" s="74"/>
      <c r="L42" s="74"/>
      <c r="M42" s="11"/>
      <c r="N42" s="74"/>
      <c r="O42" s="74"/>
      <c r="P42" s="109"/>
      <c r="Q42" s="116">
        <f>+IF(行政コスト及び純資産変動計算書!Q42="","",IF(行政コスト及び純資産変動計算書!Q42="-","-",ROUND(行政コスト及び純資産変動計算書!Q42/1000,0)))</f>
        <v>1699553</v>
      </c>
      <c r="R42" s="255" t="str">
        <f>IF(Q42="-","",IF(Q42=SUM(Q43,Q44),"","※"))</f>
        <v/>
      </c>
      <c r="S42" s="330"/>
      <c r="T42" s="331"/>
      <c r="U42" s="116">
        <f>+IF(行政コスト及び純資産変動計算書!U42="","",IF(行政コスト及び純資産変動計算書!U42="-","-",ROUND(行政コスト及び純資産変動計算書!U42/1000,0)))</f>
        <v>1699553</v>
      </c>
      <c r="V42" s="263" t="str">
        <f>IF(U42="-","",IF(U42=SUM(U43,U44),"","※"))</f>
        <v/>
      </c>
    </row>
    <row r="43" spans="1:22" x14ac:dyDescent="0.15">
      <c r="A43" s="55" t="s">
        <v>203</v>
      </c>
      <c r="C43" s="157"/>
      <c r="D43" s="74"/>
      <c r="E43" s="74" t="s">
        <v>204</v>
      </c>
      <c r="F43" s="74"/>
      <c r="G43" s="120"/>
      <c r="H43" s="120"/>
      <c r="I43" s="120"/>
      <c r="J43" s="120"/>
      <c r="K43" s="120"/>
      <c r="L43" s="74"/>
      <c r="M43" s="11"/>
      <c r="N43" s="74"/>
      <c r="O43" s="74"/>
      <c r="P43" s="109"/>
      <c r="Q43" s="116">
        <f>+IF(行政コスト及び純資産変動計算書!Q43="","",IF(行政コスト及び純資産変動計算書!Q43="-","-",ROUND(行政コスト及び純資産変動計算書!Q43/1000,0)))</f>
        <v>1694695</v>
      </c>
      <c r="R43" s="117"/>
      <c r="S43" s="330"/>
      <c r="T43" s="331"/>
      <c r="U43" s="116">
        <f>+IF(行政コスト及び純資産変動計算書!U43="","",IF(行政コスト及び純資産変動計算書!U43="-","-",ROUND(行政コスト及び純資産変動計算書!U43/1000,0)))</f>
        <v>1694695</v>
      </c>
      <c r="V43" s="63"/>
    </row>
    <row r="44" spans="1:22" x14ac:dyDescent="0.15">
      <c r="A44" s="55" t="s">
        <v>205</v>
      </c>
      <c r="C44" s="162"/>
      <c r="D44" s="74"/>
      <c r="E44" s="74" t="s">
        <v>206</v>
      </c>
      <c r="F44" s="129"/>
      <c r="G44" s="129"/>
      <c r="H44" s="129"/>
      <c r="I44" s="129"/>
      <c r="J44" s="129"/>
      <c r="K44" s="129"/>
      <c r="L44" s="74"/>
      <c r="M44" s="11"/>
      <c r="N44" s="74"/>
      <c r="O44" s="74"/>
      <c r="P44" s="109"/>
      <c r="Q44" s="123">
        <f>+IF(行政コスト及び純資産変動計算書!Q44="","",IF(行政コスト及び純資産変動計算書!Q44="-","-",ROUND(行政コスト及び純資産変動計算書!Q44/1000,0)))</f>
        <v>4858</v>
      </c>
      <c r="R44" s="124"/>
      <c r="S44" s="332"/>
      <c r="T44" s="333"/>
      <c r="U44" s="123">
        <f>+IF(行政コスト及び純資産変動計算書!U44="","",IF(行政コスト及び純資産変動計算書!U44="-","-",ROUND(行政コスト及び純資産変動計算書!U44/1000,0)))</f>
        <v>4858</v>
      </c>
      <c r="V44" s="63"/>
    </row>
    <row r="45" spans="1:22" x14ac:dyDescent="0.15">
      <c r="A45" s="55" t="s">
        <v>207</v>
      </c>
      <c r="C45" s="159"/>
      <c r="D45" s="108" t="s">
        <v>208</v>
      </c>
      <c r="E45" s="108"/>
      <c r="F45" s="125"/>
      <c r="G45" s="125"/>
      <c r="H45" s="125"/>
      <c r="I45" s="164"/>
      <c r="J45" s="164"/>
      <c r="K45" s="164"/>
      <c r="L45" s="108"/>
      <c r="M45" s="108"/>
      <c r="N45" s="108"/>
      <c r="O45" s="108"/>
      <c r="P45" s="165"/>
      <c r="Q45" s="237">
        <f>+IF(行政コスト及び純資産変動計算書!Q45="","",IF(行政コスト及び純資産変動計算書!Q45="-","-",ROUND(行政コスト及び純資産変動計算書!Q45/1000,0)))</f>
        <v>18461</v>
      </c>
      <c r="R45" s="257" t="str">
        <f>IF(Q45="-","",IF(Q45=SUM(Q41,Q42),"","※"))</f>
        <v/>
      </c>
      <c r="S45" s="334"/>
      <c r="T45" s="335"/>
      <c r="U45" s="237">
        <f>+IF(行政コスト及び純資産変動計算書!U45="","",IF(行政コスト及び純資産変動計算書!U45="-","-",ROUND(行政コスト及び純資産変動計算書!U45/1000,0)))</f>
        <v>18461</v>
      </c>
      <c r="V45" s="264" t="str">
        <f>IF(U45="-","",IF(U45=SUM(U41,U42),"","※"))</f>
        <v/>
      </c>
    </row>
    <row r="46" spans="1:22" x14ac:dyDescent="0.15">
      <c r="A46" s="55" t="s">
        <v>209</v>
      </c>
      <c r="C46" s="157"/>
      <c r="D46" s="74" t="s">
        <v>324</v>
      </c>
      <c r="E46" s="74"/>
      <c r="F46" s="129"/>
      <c r="G46" s="129"/>
      <c r="H46" s="129"/>
      <c r="I46" s="120"/>
      <c r="J46" s="120"/>
      <c r="K46" s="120"/>
      <c r="L46" s="74"/>
      <c r="M46" s="74"/>
      <c r="N46" s="74"/>
      <c r="O46" s="74"/>
      <c r="P46" s="109"/>
      <c r="Q46" s="405"/>
      <c r="R46" s="406"/>
      <c r="S46" s="116">
        <f>+IF(行政コスト及び純資産変動計算書!S46="","",IF(行政コスト及び純資産変動計算書!S46="-","-",ROUND(行政コスト及び純資産変動計算書!S46/1000,0)))</f>
        <v>159292</v>
      </c>
      <c r="T46" s="256" t="str">
        <f>IF(S46="-","",IF(S46=SUM(S47:S50),"","※"))</f>
        <v>※</v>
      </c>
      <c r="U46" s="116">
        <f>+IF(行政コスト及び純資産変動計算書!U46="","",IF(行政コスト及び純資産変動計算書!U46="-","-",ROUND(行政コスト及び純資産変動計算書!U46/1000,0)))</f>
        <v>-159292</v>
      </c>
      <c r="V46" s="263" t="str">
        <f>IF(U46="-","",IF(U46=SUM(U47:U50),"","※"))</f>
        <v>※</v>
      </c>
    </row>
    <row r="47" spans="1:22" x14ac:dyDescent="0.15">
      <c r="A47" s="55" t="s">
        <v>210</v>
      </c>
      <c r="C47" s="157"/>
      <c r="D47" s="74"/>
      <c r="E47" s="129" t="s">
        <v>211</v>
      </c>
      <c r="F47" s="129"/>
      <c r="G47" s="129"/>
      <c r="H47" s="120"/>
      <c r="I47" s="120"/>
      <c r="J47" s="120"/>
      <c r="K47" s="120"/>
      <c r="L47" s="74"/>
      <c r="M47" s="74"/>
      <c r="N47" s="74"/>
      <c r="O47" s="74"/>
      <c r="P47" s="109"/>
      <c r="Q47" s="381"/>
      <c r="R47" s="382"/>
      <c r="S47" s="116" t="str">
        <f>+IF(行政コスト及び純資産変動計算書!S47="","",IF(行政コスト及び純資産変動計算書!S47="-","-",ROUND(行政コスト及び純資産変動計算書!S47/1000,0)))</f>
        <v>-</v>
      </c>
      <c r="T47" s="130"/>
      <c r="U47" s="116" t="str">
        <f>+IF(行政コスト及び純資産変動計算書!U47="","",IF(行政コスト及び純資産変動計算書!U47="-","-",ROUND(行政コスト及び純資産変動計算書!U47/1000,0)))</f>
        <v>-</v>
      </c>
      <c r="V47" s="63" t="s">
        <v>330</v>
      </c>
    </row>
    <row r="48" spans="1:22" x14ac:dyDescent="0.15">
      <c r="A48" s="55" t="s">
        <v>212</v>
      </c>
      <c r="C48" s="157"/>
      <c r="D48" s="74"/>
      <c r="E48" s="129" t="s">
        <v>213</v>
      </c>
      <c r="F48" s="129"/>
      <c r="G48" s="129"/>
      <c r="H48" s="129"/>
      <c r="I48" s="120"/>
      <c r="J48" s="120"/>
      <c r="K48" s="120"/>
      <c r="L48" s="74"/>
      <c r="M48" s="74"/>
      <c r="N48" s="74"/>
      <c r="O48" s="74"/>
      <c r="P48" s="109"/>
      <c r="Q48" s="381"/>
      <c r="R48" s="382"/>
      <c r="S48" s="116">
        <f>+IF(行政コスト及び純資産変動計算書!S48="","",IF(行政コスト及び純資産変動計算書!S48="-","-",ROUND(行政コスト及び純資産変動計算書!S48/1000,0)))</f>
        <v>-773</v>
      </c>
      <c r="T48" s="130"/>
      <c r="U48" s="116">
        <f>+IF(行政コスト及び純資産変動計算書!U48="","",IF(行政コスト及び純資産変動計算書!U48="-","-",ROUND(行政コスト及び純資産変動計算書!U48/1000,0)))</f>
        <v>773</v>
      </c>
      <c r="V48" s="63" t="s">
        <v>330</v>
      </c>
    </row>
    <row r="49" spans="1:22" x14ac:dyDescent="0.15">
      <c r="A49" s="55" t="s">
        <v>214</v>
      </c>
      <c r="C49" s="157"/>
      <c r="D49" s="74"/>
      <c r="E49" s="129" t="s">
        <v>215</v>
      </c>
      <c r="F49" s="129"/>
      <c r="G49" s="129"/>
      <c r="H49" s="129"/>
      <c r="I49" s="120"/>
      <c r="J49" s="120"/>
      <c r="K49" s="120"/>
      <c r="L49" s="74"/>
      <c r="M49" s="74"/>
      <c r="N49" s="74"/>
      <c r="O49" s="74"/>
      <c r="P49" s="109"/>
      <c r="Q49" s="381"/>
      <c r="R49" s="382"/>
      <c r="S49" s="116">
        <f>+IF(行政コスト及び純資産変動計算書!S49="","",IF(行政コスト及び純資産変動計算書!S49="-","-",ROUND(行政コスト及び純資産変動計算書!S49/1000,0)))</f>
        <v>215006</v>
      </c>
      <c r="T49" s="130"/>
      <c r="U49" s="116">
        <f>+IF(行政コスト及び純資産変動計算書!U49="","",IF(行政コスト及び純資産変動計算書!U49="-","-",ROUND(行政コスト及び純資産変動計算書!U49/1000,0)))</f>
        <v>-215006</v>
      </c>
      <c r="V49" s="63" t="s">
        <v>330</v>
      </c>
    </row>
    <row r="50" spans="1:22" x14ac:dyDescent="0.15">
      <c r="A50" s="55" t="s">
        <v>216</v>
      </c>
      <c r="C50" s="157"/>
      <c r="D50" s="74"/>
      <c r="E50" s="129" t="s">
        <v>217</v>
      </c>
      <c r="F50" s="129"/>
      <c r="G50" s="129"/>
      <c r="H50" s="129"/>
      <c r="I50" s="120"/>
      <c r="J50" s="86"/>
      <c r="K50" s="120"/>
      <c r="L50" s="74"/>
      <c r="M50" s="74"/>
      <c r="N50" s="74"/>
      <c r="O50" s="74"/>
      <c r="P50" s="109"/>
      <c r="Q50" s="381"/>
      <c r="R50" s="382"/>
      <c r="S50" s="116">
        <f>+IF(行政コスト及び純資産変動計算書!S50="","",IF(行政コスト及び純資産変動計算書!S50="-","-",ROUND(行政コスト及び純資産変動計算書!S50/1000,0)))</f>
        <v>-54940</v>
      </c>
      <c r="T50" s="130"/>
      <c r="U50" s="116">
        <f>+IF(行政コスト及び純資産変動計算書!U50="","",IF(行政コスト及び純資産変動計算書!U50="-","-",ROUND(行政コスト及び純資産変動計算書!U50/1000,0)))</f>
        <v>54940</v>
      </c>
      <c r="V50" s="63" t="s">
        <v>330</v>
      </c>
    </row>
    <row r="51" spans="1:22" x14ac:dyDescent="0.15">
      <c r="A51" s="55" t="s">
        <v>218</v>
      </c>
      <c r="C51" s="157"/>
      <c r="D51" s="74" t="s">
        <v>219</v>
      </c>
      <c r="E51" s="74"/>
      <c r="F51" s="129"/>
      <c r="G51" s="120"/>
      <c r="H51" s="120"/>
      <c r="I51" s="120"/>
      <c r="J51" s="120"/>
      <c r="K51" s="120"/>
      <c r="L51" s="74"/>
      <c r="M51" s="74"/>
      <c r="N51" s="74"/>
      <c r="O51" s="74"/>
      <c r="P51" s="109"/>
      <c r="Q51" s="62" t="str">
        <f>+IF(行政コスト及び純資産変動計算書!Q51="","",IF(行政コスト及び純資産変動計算書!Q51="-","-",ROUND(行政コスト及び純資産変動計算書!Q51/1000,0)))</f>
        <v>-</v>
      </c>
      <c r="R51" s="63" t="s">
        <v>330</v>
      </c>
      <c r="S51" s="65" t="str">
        <f>+IF(行政コスト及び純資産変動計算書!S51="","",IF(行政コスト及び純資産変動計算書!S51="-","-",ROUND(行政コスト及び純資産変動計算書!S51/1000,0)))</f>
        <v>-</v>
      </c>
      <c r="T51" s="166" t="s">
        <v>330</v>
      </c>
      <c r="U51" s="402"/>
      <c r="V51" s="403"/>
    </row>
    <row r="52" spans="1:22" x14ac:dyDescent="0.15">
      <c r="A52" s="55" t="s">
        <v>220</v>
      </c>
      <c r="C52" s="157"/>
      <c r="D52" s="74" t="s">
        <v>221</v>
      </c>
      <c r="E52" s="74"/>
      <c r="F52" s="129"/>
      <c r="G52" s="129"/>
      <c r="H52" s="120"/>
      <c r="I52" s="120"/>
      <c r="J52" s="120"/>
      <c r="K52" s="120"/>
      <c r="L52" s="74"/>
      <c r="M52" s="75"/>
      <c r="N52" s="75"/>
      <c r="O52" s="75"/>
      <c r="P52" s="252"/>
      <c r="Q52" s="62" t="str">
        <f>+IF(行政コスト及び純資産変動計算書!Q52="","",IF(行政コスト及び純資産変動計算書!Q52="-","-",ROUND(行政コスト及び純資産変動計算書!Q52/1000,0)))</f>
        <v>-</v>
      </c>
      <c r="R52" s="63" t="s">
        <v>330</v>
      </c>
      <c r="S52" s="65" t="str">
        <f>+IF(行政コスト及び純資産変動計算書!S52="","",IF(行政コスト及び純資産変動計算書!S52="-","-",ROUND(行政コスト及び純資産変動計算書!S52/1000,0)))</f>
        <v>-</v>
      </c>
      <c r="T52" s="166" t="s">
        <v>330</v>
      </c>
      <c r="U52" s="402"/>
      <c r="V52" s="403"/>
    </row>
    <row r="53" spans="1:22" x14ac:dyDescent="0.15">
      <c r="A53" s="55" t="s">
        <v>223</v>
      </c>
      <c r="C53" s="162"/>
      <c r="D53" s="163" t="s">
        <v>36</v>
      </c>
      <c r="E53" s="163"/>
      <c r="F53" s="121"/>
      <c r="G53" s="121"/>
      <c r="H53" s="121"/>
      <c r="I53" s="131"/>
      <c r="J53" s="131"/>
      <c r="K53" s="131"/>
      <c r="L53" s="163"/>
      <c r="M53" s="163"/>
      <c r="N53" s="163"/>
      <c r="O53" s="163"/>
      <c r="P53" s="167"/>
      <c r="Q53" s="62">
        <f>+IF(行政コスト及び純資産変動計算書!Q53="","",IF(行政コスト及び純資産変動計算書!Q53="-","-",ROUND(行政コスト及び純資産変動計算書!Q53/1000,0)))</f>
        <v>-96</v>
      </c>
      <c r="R53" s="63" t="s">
        <v>330</v>
      </c>
      <c r="S53" s="65" t="str">
        <f>+IF(行政コスト及び純資産変動計算書!S53="","",IF(行政コスト及び純資産変動計算書!S53="-","-",ROUND(行政コスト及び純資産変動計算書!S53/1000,0)))</f>
        <v>-</v>
      </c>
      <c r="T53" s="166" t="s">
        <v>330</v>
      </c>
      <c r="U53" s="62">
        <f>+IF(行政コスト及び純資産変動計算書!U53="","",IF(行政コスト及び純資産変動計算書!U53="-","-",ROUND(行政コスト及び純資産変動計算書!U53/1000,0)))</f>
        <v>-96</v>
      </c>
      <c r="V53" s="63" t="s">
        <v>330</v>
      </c>
    </row>
    <row r="54" spans="1:22" ht="14.25" thickBot="1" x14ac:dyDescent="0.2">
      <c r="A54" s="55" t="s">
        <v>224</v>
      </c>
      <c r="C54" s="168" t="s">
        <v>225</v>
      </c>
      <c r="D54" s="169"/>
      <c r="E54" s="169"/>
      <c r="F54" s="170"/>
      <c r="G54" s="170"/>
      <c r="H54" s="171"/>
      <c r="I54" s="171"/>
      <c r="J54" s="172"/>
      <c r="K54" s="171"/>
      <c r="L54" s="169"/>
      <c r="M54" s="169"/>
      <c r="N54" s="169"/>
      <c r="O54" s="169"/>
      <c r="P54" s="173"/>
      <c r="Q54" s="238">
        <f>+IF(行政コスト及び純資産変動計算書!Q54="","",IF(行政コスト及び純資産変動計算書!Q54="-","-",ROUND(行政コスト及び純資産変動計算書!Q54/1000,0)))</f>
        <v>18365</v>
      </c>
      <c r="R54" s="258" t="str">
        <f>IF(Q54=SUM(S54,U54),IF(Q54="-","",IF(Q54=Q45-IF(Q51="-",0,Q51)+IF(Q52="-",0,Q52)+IF(Q53="-",0,Q53),"","※")),"※")</f>
        <v>※</v>
      </c>
      <c r="S54" s="238">
        <f>+IF(行政コスト及び純資産変動計算書!S54="","",IF(行政コスト及び純資産変動計算書!S54="-","-",ROUND(行政コスト及び純資産変動計算書!S54/1000,0)))</f>
        <v>159292</v>
      </c>
      <c r="T54" s="259" t="str">
        <f>IF(S54="-","",IF(S54=S46-IF(S51="-",0,S51)+IF(S52="-",0,S52)+IF(S53="-",0,S53),"","※"))</f>
        <v/>
      </c>
      <c r="U54" s="238">
        <f>+IF(行政コスト及び純資産変動計算書!U54="","",IF(行政コスト及び純資産変動計算書!U54="-","-",ROUND(行政コスト及び純資産変動計算書!U54/1000,0)))</f>
        <v>-140928</v>
      </c>
      <c r="V54" s="264" t="str">
        <f>IF(U54="-","",IF(U54=U45+U46+IF(U53="-",0,U53),"","※"))</f>
        <v>※</v>
      </c>
    </row>
    <row r="55" spans="1:22" ht="14.25" thickBot="1" x14ac:dyDescent="0.2">
      <c r="A55" s="55" t="s">
        <v>197</v>
      </c>
      <c r="C55" s="174" t="s">
        <v>198</v>
      </c>
      <c r="D55" s="175"/>
      <c r="E55" s="175"/>
      <c r="F55" s="133"/>
      <c r="G55" s="133"/>
      <c r="H55" s="134"/>
      <c r="I55" s="134"/>
      <c r="J55" s="135"/>
      <c r="K55" s="134"/>
      <c r="L55" s="175"/>
      <c r="M55" s="175"/>
      <c r="N55" s="175"/>
      <c r="O55" s="175"/>
      <c r="P55" s="175"/>
      <c r="Q55" s="67">
        <f>+IF(行政コスト及び純資産変動計算書!Q55="","",IF(行政コスト及び純資産変動計算書!Q55="-","-",ROUND(行政コスト及び純資産変動計算書!Q55/1000,0)))</f>
        <v>610553</v>
      </c>
      <c r="R55" s="261" t="str">
        <f>IF(Q55="-","",IF(Q55=SUM(S55,U55),"","※"))</f>
        <v/>
      </c>
      <c r="S55" s="69">
        <f>+IF(行政コスト及び純資産変動計算書!S55="","",IF(行政コスト及び純資産変動計算書!S55="-","-",ROUND(行政コスト及び純資産変動計算書!S55/1000,0)))</f>
        <v>182902</v>
      </c>
      <c r="T55" s="70"/>
      <c r="U55" s="67">
        <f>+IF(行政コスト及び純資産変動計算書!U55="","",IF(行政コスト及び純資産変動計算書!U55="-","-",ROUND(行政コスト及び純資産変動計算書!U55/1000,0)))</f>
        <v>427651</v>
      </c>
      <c r="V55" s="68" t="s">
        <v>330</v>
      </c>
    </row>
    <row r="56" spans="1:22" ht="14.25" thickBot="1" x14ac:dyDescent="0.2">
      <c r="A56" s="55" t="s">
        <v>226</v>
      </c>
      <c r="C56" s="176" t="s">
        <v>227</v>
      </c>
      <c r="D56" s="177"/>
      <c r="E56" s="178"/>
      <c r="F56" s="178"/>
      <c r="G56" s="178"/>
      <c r="H56" s="178"/>
      <c r="I56" s="178"/>
      <c r="J56" s="178"/>
      <c r="K56" s="178"/>
      <c r="L56" s="178"/>
      <c r="M56" s="178"/>
      <c r="N56" s="178"/>
      <c r="O56" s="178"/>
      <c r="P56" s="178"/>
      <c r="Q56" s="253">
        <f>+IF(行政コスト及び純資産変動計算書!Q56="","",IF(行政コスト及び純資産変動計算書!Q56="-","-",ROUND(行政コスト及び純資産変動計算書!Q56/1000,0)))</f>
        <v>628918</v>
      </c>
      <c r="R56" s="260" t="str">
        <f>IF(Q56=SUM(S56,U56),IF(Q56="-","",IF(Q56=SUM(Q54,Q55),"","※")),"※")</f>
        <v>※</v>
      </c>
      <c r="S56" s="254">
        <f>+IF(行政コスト及び純資産変動計算書!S56="","",IF(行政コスト及び純資産変動計算書!S56="-","-",ROUND(行政コスト及び純資産変動計算書!S56/1000,0)))</f>
        <v>342195</v>
      </c>
      <c r="T56" s="262" t="str">
        <f>IF(S56="-","",IF(S56=SUM(S54,S55),"","※"))</f>
        <v>※</v>
      </c>
      <c r="U56" s="253">
        <f>+IF(行政コスト及び純資産変動計算書!U56="","",IF(行政コスト及び純資産変動計算書!U56="-","-",ROUND(行政コスト及び純資産変動計算書!U56/1000,0)))</f>
        <v>286724</v>
      </c>
      <c r="V56" s="260" t="str">
        <f>IF(U56="-","",IF(U56=SUM(U54,U55),"","※"))</f>
        <v>※</v>
      </c>
    </row>
    <row r="57" spans="1:22" s="74" customFormat="1" ht="12" customHeight="1" x14ac:dyDescent="0.15">
      <c r="A57" s="73"/>
      <c r="Q57" s="75"/>
      <c r="V57" s="76"/>
    </row>
    <row r="58" spans="1:22" s="74" customFormat="1" x14ac:dyDescent="0.15">
      <c r="A58" s="73"/>
      <c r="C58" s="77"/>
      <c r="D58" s="77" t="s">
        <v>343</v>
      </c>
      <c r="E58" s="75"/>
      <c r="F58" s="78"/>
      <c r="G58" s="75"/>
      <c r="H58" s="75"/>
      <c r="I58" s="79"/>
      <c r="J58" s="79"/>
      <c r="K58" s="78"/>
      <c r="L58" s="78"/>
      <c r="M58" s="78"/>
      <c r="N58" s="11"/>
      <c r="O58" s="11"/>
      <c r="P58" s="11"/>
      <c r="Q58" s="180"/>
    </row>
  </sheetData>
  <mergeCells count="25">
    <mergeCell ref="Q47:R47"/>
    <mergeCell ref="Q48:R48"/>
    <mergeCell ref="Q49:R49"/>
    <mergeCell ref="Q50:R50"/>
    <mergeCell ref="U51:V51"/>
    <mergeCell ref="U52:V52"/>
    <mergeCell ref="S41:T41"/>
    <mergeCell ref="S42:T42"/>
    <mergeCell ref="S43:T43"/>
    <mergeCell ref="S44:T44"/>
    <mergeCell ref="S45:T45"/>
    <mergeCell ref="Q46:R46"/>
    <mergeCell ref="O29:P29"/>
    <mergeCell ref="O30:P30"/>
    <mergeCell ref="O39:P39"/>
    <mergeCell ref="S39:V39"/>
    <mergeCell ref="O40:P40"/>
    <mergeCell ref="S40:T40"/>
    <mergeCell ref="U40:V40"/>
    <mergeCell ref="O28:P28"/>
    <mergeCell ref="C2:V2"/>
    <mergeCell ref="C3:V3"/>
    <mergeCell ref="C4:V4"/>
    <mergeCell ref="C6:P6"/>
    <mergeCell ref="Q6:R6"/>
  </mergeCells>
  <phoneticPr fontId="11"/>
  <pageMargins left="0.70866141732283472" right="0.70866141732283472" top="0.39370078740157477" bottom="0.39370078740157477" header="0.51181102362204722" footer="0.51181102362204722"/>
  <pageSetup paperSize="9" scale="77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265F8D-01C2-47E4-9FB7-3DBABC1AD8C2}">
  <sheetPr>
    <pageSetUpPr fitToPage="1"/>
  </sheetPr>
  <dimension ref="A1:W58"/>
  <sheetViews>
    <sheetView showGridLines="0" topLeftCell="B1" zoomScale="85" zoomScaleNormal="85" zoomScaleSheetLayoutView="85" workbookViewId="0">
      <selection activeCell="S25" sqref="S25"/>
    </sheetView>
  </sheetViews>
  <sheetFormatPr defaultColWidth="9" defaultRowHeight="13.5" x14ac:dyDescent="0.15"/>
  <cols>
    <col min="1" max="1" width="0" style="55" hidden="1" customWidth="1"/>
    <col min="2" max="2" width="0.75" style="56" customWidth="1"/>
    <col min="3" max="3" width="1.375" style="56" customWidth="1"/>
    <col min="4" max="4" width="1.5" style="56" customWidth="1"/>
    <col min="5" max="6" width="1.625" style="56" customWidth="1"/>
    <col min="7" max="7" width="1.5" style="56" customWidth="1"/>
    <col min="8" max="8" width="1.625" style="56" customWidth="1"/>
    <col min="9" max="15" width="2.125" style="56" customWidth="1"/>
    <col min="16" max="16" width="6.625" style="56" customWidth="1"/>
    <col min="17" max="17" width="24.125" style="56" bestFit="1" customWidth="1"/>
    <col min="18" max="18" width="3.375" style="56" customWidth="1"/>
    <col min="19" max="19" width="24.125" style="56" bestFit="1" customWidth="1"/>
    <col min="20" max="20" width="3.75" style="56" bestFit="1" customWidth="1"/>
    <col min="21" max="21" width="24.125" style="56" bestFit="1" customWidth="1"/>
    <col min="22" max="22" width="3.375" style="56" customWidth="1"/>
    <col min="23" max="23" width="0.75" style="56" customWidth="1"/>
    <col min="24" max="16384" width="9" style="56"/>
  </cols>
  <sheetData>
    <row r="1" spans="1:23" s="53" customFormat="1" x14ac:dyDescent="0.15">
      <c r="A1" s="51"/>
      <c r="B1" s="52"/>
      <c r="D1" s="54"/>
      <c r="E1" s="54"/>
      <c r="F1" s="54"/>
      <c r="G1" s="54"/>
      <c r="H1" s="54"/>
      <c r="I1" s="54"/>
    </row>
    <row r="2" spans="1:23" ht="24" x14ac:dyDescent="0.15">
      <c r="C2" s="374" t="s">
        <v>339</v>
      </c>
      <c r="D2" s="374"/>
      <c r="E2" s="374"/>
      <c r="F2" s="374"/>
      <c r="G2" s="374"/>
      <c r="H2" s="374"/>
      <c r="I2" s="374"/>
      <c r="J2" s="374"/>
      <c r="K2" s="374"/>
      <c r="L2" s="374"/>
      <c r="M2" s="374"/>
      <c r="N2" s="374"/>
      <c r="O2" s="374"/>
      <c r="P2" s="374"/>
      <c r="Q2" s="374"/>
      <c r="R2" s="374"/>
      <c r="S2" s="374"/>
      <c r="T2" s="374"/>
      <c r="U2" s="374"/>
      <c r="V2" s="374"/>
      <c r="W2" s="53"/>
    </row>
    <row r="3" spans="1:23" ht="14.25" x14ac:dyDescent="0.15">
      <c r="C3" s="404" t="str">
        <f>+行政コスト及び純資産変動計算書!C3</f>
        <v>自　平成３１年４月１日　</v>
      </c>
      <c r="D3" s="404"/>
      <c r="E3" s="404"/>
      <c r="F3" s="404"/>
      <c r="G3" s="404"/>
      <c r="H3" s="404"/>
      <c r="I3" s="404"/>
      <c r="J3" s="404"/>
      <c r="K3" s="404"/>
      <c r="L3" s="404"/>
      <c r="M3" s="404"/>
      <c r="N3" s="404"/>
      <c r="O3" s="404"/>
      <c r="P3" s="404"/>
      <c r="Q3" s="404"/>
      <c r="R3" s="404"/>
      <c r="S3" s="404"/>
      <c r="T3" s="404"/>
      <c r="U3" s="404"/>
      <c r="V3" s="404"/>
      <c r="W3" s="53"/>
    </row>
    <row r="4" spans="1:23" ht="14.25" x14ac:dyDescent="0.15">
      <c r="C4" s="404" t="str">
        <f>+行政コスト及び純資産変動計算書!C4</f>
        <v>至　令和２年３月３１日　</v>
      </c>
      <c r="D4" s="404"/>
      <c r="E4" s="404"/>
      <c r="F4" s="404"/>
      <c r="G4" s="404"/>
      <c r="H4" s="404"/>
      <c r="I4" s="404"/>
      <c r="J4" s="404"/>
      <c r="K4" s="404"/>
      <c r="L4" s="404"/>
      <c r="M4" s="404"/>
      <c r="N4" s="404"/>
      <c r="O4" s="404"/>
      <c r="P4" s="404"/>
      <c r="Q4" s="404"/>
      <c r="R4" s="404"/>
      <c r="S4" s="404"/>
      <c r="T4" s="404"/>
      <c r="U4" s="404"/>
      <c r="V4" s="404"/>
      <c r="W4" s="53"/>
    </row>
    <row r="5" spans="1:23" ht="15.75" customHeight="1" thickBot="1" x14ac:dyDescent="0.2">
      <c r="F5" s="57"/>
      <c r="G5" s="57"/>
      <c r="H5" s="57"/>
      <c r="I5" s="57"/>
      <c r="J5" s="57"/>
      <c r="K5" s="57"/>
      <c r="L5" s="57"/>
      <c r="M5" s="57"/>
      <c r="N5" s="57"/>
      <c r="O5" s="57"/>
      <c r="P5" s="58"/>
      <c r="Q5" s="57"/>
      <c r="R5" s="58"/>
      <c r="S5" s="57"/>
      <c r="T5" s="57"/>
      <c r="U5" s="57"/>
      <c r="V5" s="84" t="s">
        <v>334</v>
      </c>
      <c r="W5" s="53"/>
    </row>
    <row r="6" spans="1:23" ht="14.25" thickBot="1" x14ac:dyDescent="0.2">
      <c r="A6" s="55" t="s">
        <v>315</v>
      </c>
      <c r="C6" s="376" t="s">
        <v>1</v>
      </c>
      <c r="D6" s="377"/>
      <c r="E6" s="377"/>
      <c r="F6" s="377"/>
      <c r="G6" s="377"/>
      <c r="H6" s="377"/>
      <c r="I6" s="377"/>
      <c r="J6" s="377"/>
      <c r="K6" s="377"/>
      <c r="L6" s="377"/>
      <c r="M6" s="377"/>
      <c r="N6" s="377"/>
      <c r="O6" s="377"/>
      <c r="P6" s="378"/>
      <c r="Q6" s="379" t="s">
        <v>317</v>
      </c>
      <c r="R6" s="380"/>
      <c r="S6" s="78"/>
      <c r="T6" s="78"/>
      <c r="U6" s="78"/>
      <c r="V6" s="78"/>
    </row>
    <row r="7" spans="1:23" x14ac:dyDescent="0.15">
      <c r="A7" s="55" t="s">
        <v>136</v>
      </c>
      <c r="C7" s="154"/>
      <c r="D7" s="155"/>
      <c r="E7" s="59" t="s">
        <v>137</v>
      </c>
      <c r="F7" s="59"/>
      <c r="G7" s="59"/>
      <c r="H7" s="59"/>
      <c r="I7" s="155"/>
      <c r="J7" s="59"/>
      <c r="K7" s="59"/>
      <c r="L7" s="59"/>
      <c r="M7" s="59"/>
      <c r="N7" s="155"/>
      <c r="O7" s="155"/>
      <c r="P7" s="155"/>
      <c r="Q7" s="251">
        <f>+IF(行政コスト及び純資産変動計算書!Q7="","",IF(行政コスト及び純資産変動計算書!Q7="-","-",ROUND(行政コスト及び純資産変動計算書!Q7/1000000,0)))</f>
        <v>1683</v>
      </c>
      <c r="R7" s="156" t="str">
        <f>IF(Q7="-","",IF(Q7=SUM(Q8,Q23),"","※"))</f>
        <v/>
      </c>
      <c r="S7" s="74"/>
      <c r="T7" s="74"/>
      <c r="U7" s="74"/>
      <c r="V7" s="74"/>
    </row>
    <row r="8" spans="1:23" x14ac:dyDescent="0.15">
      <c r="A8" s="55" t="s">
        <v>138</v>
      </c>
      <c r="C8" s="157"/>
      <c r="D8" s="74"/>
      <c r="E8" s="74"/>
      <c r="F8" s="11" t="s">
        <v>139</v>
      </c>
      <c r="G8" s="11"/>
      <c r="H8" s="11"/>
      <c r="I8" s="11"/>
      <c r="J8" s="11"/>
      <c r="K8" s="11"/>
      <c r="L8" s="11"/>
      <c r="M8" s="11"/>
      <c r="N8" s="74"/>
      <c r="O8" s="74"/>
      <c r="P8" s="74"/>
      <c r="Q8" s="62">
        <f>+IF(行政コスト及び純資産変動計算書!Q8="","",IF(行政コスト及び純資産変動計算書!Q8="-","-",ROUND(行政コスト及び純資産変動計算書!Q8/1000000,0)))</f>
        <v>173</v>
      </c>
      <c r="R8" s="105" t="str">
        <f>IF(Q8="-","",IF(Q8=SUM(Q9,Q14,Q19),"","※"))</f>
        <v/>
      </c>
      <c r="S8" s="74"/>
      <c r="T8" s="74"/>
      <c r="U8" s="74"/>
      <c r="V8" s="74"/>
    </row>
    <row r="9" spans="1:23" x14ac:dyDescent="0.15">
      <c r="A9" s="55" t="s">
        <v>140</v>
      </c>
      <c r="C9" s="157"/>
      <c r="D9" s="74"/>
      <c r="E9" s="74"/>
      <c r="F9" s="11"/>
      <c r="G9" s="11" t="s">
        <v>141</v>
      </c>
      <c r="H9" s="11"/>
      <c r="I9" s="11"/>
      <c r="J9" s="11"/>
      <c r="K9" s="11"/>
      <c r="L9" s="11"/>
      <c r="M9" s="11"/>
      <c r="N9" s="74"/>
      <c r="O9" s="74"/>
      <c r="P9" s="74"/>
      <c r="Q9" s="62">
        <f>+IF(行政コスト及び純資産変動計算書!Q9="","",IF(行政コスト及び純資産変動計算書!Q9="-","-",ROUND(行政コスト及び純資産変動計算書!Q9/1000000,0)))</f>
        <v>114</v>
      </c>
      <c r="R9" s="105" t="str">
        <f>IF(Q9="-","",IF(Q9=SUM(Q10:Q13),"","※"))</f>
        <v>※</v>
      </c>
      <c r="S9" s="74"/>
      <c r="T9" s="74" t="s">
        <v>78</v>
      </c>
      <c r="U9" s="74"/>
      <c r="V9" s="74"/>
    </row>
    <row r="10" spans="1:23" x14ac:dyDescent="0.15">
      <c r="A10" s="55" t="s">
        <v>142</v>
      </c>
      <c r="C10" s="157"/>
      <c r="D10" s="74"/>
      <c r="E10" s="74"/>
      <c r="F10" s="11"/>
      <c r="G10" s="11"/>
      <c r="H10" s="11" t="s">
        <v>143</v>
      </c>
      <c r="I10" s="11"/>
      <c r="J10" s="11"/>
      <c r="K10" s="11"/>
      <c r="L10" s="11"/>
      <c r="M10" s="11"/>
      <c r="N10" s="74"/>
      <c r="O10" s="74"/>
      <c r="P10" s="74"/>
      <c r="Q10" s="62">
        <f>+IF(行政コスト及び純資産変動計算書!Q10="","",IF(行政コスト及び純資産変動計算書!Q10="-","-",ROUND(行政コスト及び純資産変動計算書!Q10/1000000,0)))</f>
        <v>113</v>
      </c>
      <c r="R10" s="105"/>
      <c r="S10" s="74"/>
      <c r="T10" s="74"/>
      <c r="U10" s="74"/>
      <c r="V10" s="74"/>
    </row>
    <row r="11" spans="1:23" x14ac:dyDescent="0.15">
      <c r="A11" s="55" t="s">
        <v>144</v>
      </c>
      <c r="C11" s="157"/>
      <c r="D11" s="74"/>
      <c r="E11" s="74"/>
      <c r="F11" s="11"/>
      <c r="G11" s="11"/>
      <c r="H11" s="11" t="s">
        <v>145</v>
      </c>
      <c r="I11" s="11"/>
      <c r="J11" s="11"/>
      <c r="K11" s="11"/>
      <c r="L11" s="11"/>
      <c r="M11" s="11"/>
      <c r="N11" s="74"/>
      <c r="O11" s="74"/>
      <c r="P11" s="74"/>
      <c r="Q11" s="62" t="str">
        <f>+IF(行政コスト及び純資産変動計算書!Q11="","",IF(行政コスト及び純資産変動計算書!Q11="-","-",ROUND(行政コスト及び純資産変動計算書!Q11/1000000,0)))</f>
        <v>-</v>
      </c>
      <c r="R11" s="105"/>
      <c r="S11" s="74"/>
      <c r="T11" s="74"/>
      <c r="U11" s="74"/>
      <c r="V11" s="74"/>
    </row>
    <row r="12" spans="1:23" x14ac:dyDescent="0.15">
      <c r="A12" s="55" t="s">
        <v>146</v>
      </c>
      <c r="C12" s="157"/>
      <c r="D12" s="74"/>
      <c r="E12" s="74"/>
      <c r="F12" s="11"/>
      <c r="G12" s="11"/>
      <c r="H12" s="11" t="s">
        <v>147</v>
      </c>
      <c r="I12" s="11"/>
      <c r="J12" s="11"/>
      <c r="K12" s="11"/>
      <c r="L12" s="11"/>
      <c r="M12" s="11"/>
      <c r="N12" s="74"/>
      <c r="O12" s="74"/>
      <c r="P12" s="74"/>
      <c r="Q12" s="62" t="str">
        <f>+IF(行政コスト及び純資産変動計算書!Q12="","",IF(行政コスト及び純資産変動計算書!Q12="-","-",ROUND(行政コスト及び純資産変動計算書!Q12/1000000,0)))</f>
        <v>-</v>
      </c>
      <c r="R12" s="105"/>
      <c r="S12" s="74"/>
      <c r="T12" s="74"/>
      <c r="U12" s="74"/>
      <c r="V12" s="74"/>
    </row>
    <row r="13" spans="1:23" x14ac:dyDescent="0.15">
      <c r="A13" s="55" t="s">
        <v>148</v>
      </c>
      <c r="C13" s="157"/>
      <c r="D13" s="74"/>
      <c r="E13" s="74"/>
      <c r="F13" s="11"/>
      <c r="G13" s="11"/>
      <c r="H13" s="11" t="s">
        <v>36</v>
      </c>
      <c r="I13" s="11"/>
      <c r="J13" s="11"/>
      <c r="K13" s="11"/>
      <c r="L13" s="11"/>
      <c r="M13" s="11"/>
      <c r="N13" s="74"/>
      <c r="O13" s="74"/>
      <c r="P13" s="74"/>
      <c r="Q13" s="62">
        <f>+IF(行政コスト及び純資産変動計算書!Q13="","",IF(行政コスト及び純資産変動計算書!Q13="-","-",ROUND(行政コスト及び純資産変動計算書!Q13/1000000,0)))</f>
        <v>0</v>
      </c>
      <c r="R13" s="105"/>
      <c r="S13" s="74"/>
      <c r="T13" s="74"/>
      <c r="U13" s="74"/>
      <c r="V13" s="74"/>
    </row>
    <row r="14" spans="1:23" x14ac:dyDescent="0.15">
      <c r="A14" s="55" t="s">
        <v>149</v>
      </c>
      <c r="C14" s="157"/>
      <c r="D14" s="74"/>
      <c r="E14" s="74"/>
      <c r="F14" s="11"/>
      <c r="G14" s="11" t="s">
        <v>150</v>
      </c>
      <c r="H14" s="11"/>
      <c r="I14" s="11"/>
      <c r="J14" s="11"/>
      <c r="K14" s="11"/>
      <c r="L14" s="11"/>
      <c r="M14" s="11"/>
      <c r="N14" s="74"/>
      <c r="O14" s="74"/>
      <c r="P14" s="74"/>
      <c r="Q14" s="62">
        <f>+IF(行政コスト及び純資産変動計算書!Q14="","",IF(行政コスト及び純資産変動計算書!Q14="-","-",ROUND(行政コスト及び純資産変動計算書!Q14/1000000,0)))</f>
        <v>58</v>
      </c>
      <c r="R14" s="105" t="str">
        <f>IF(Q14="-","",IF(Q14=SUM(Q15:Q18),"","※"))</f>
        <v/>
      </c>
      <c r="S14" s="74"/>
      <c r="T14" s="74"/>
      <c r="U14" s="74"/>
      <c r="V14" s="74"/>
    </row>
    <row r="15" spans="1:23" x14ac:dyDescent="0.15">
      <c r="A15" s="55" t="s">
        <v>151</v>
      </c>
      <c r="C15" s="157"/>
      <c r="D15" s="74"/>
      <c r="E15" s="74"/>
      <c r="F15" s="11"/>
      <c r="G15" s="11"/>
      <c r="H15" s="11" t="s">
        <v>152</v>
      </c>
      <c r="I15" s="11"/>
      <c r="J15" s="11"/>
      <c r="K15" s="11"/>
      <c r="L15" s="11"/>
      <c r="M15" s="11"/>
      <c r="N15" s="74"/>
      <c r="O15" s="74"/>
      <c r="P15" s="74"/>
      <c r="Q15" s="62">
        <f>+IF(行政コスト及び純資産変動計算書!Q15="","",IF(行政コスト及び純資産変動計算書!Q15="-","-",ROUND(行政コスト及び純資産変動計算書!Q15/1000000,0)))</f>
        <v>57</v>
      </c>
      <c r="R15" s="105"/>
      <c r="S15" s="74"/>
      <c r="T15" s="74"/>
      <c r="U15" s="74"/>
      <c r="V15" s="74"/>
    </row>
    <row r="16" spans="1:23" x14ac:dyDescent="0.15">
      <c r="A16" s="55" t="s">
        <v>153</v>
      </c>
      <c r="C16" s="157"/>
      <c r="D16" s="74"/>
      <c r="E16" s="74"/>
      <c r="F16" s="11"/>
      <c r="G16" s="11"/>
      <c r="H16" s="11" t="s">
        <v>154</v>
      </c>
      <c r="I16" s="11"/>
      <c r="J16" s="11"/>
      <c r="K16" s="11"/>
      <c r="L16" s="11"/>
      <c r="M16" s="11"/>
      <c r="N16" s="74"/>
      <c r="O16" s="74"/>
      <c r="P16" s="74"/>
      <c r="Q16" s="179" t="str">
        <f>+IF(行政コスト及び純資産変動計算書!Q16="","",IF(行政コスト及び純資産変動計算書!Q16="-","-",ROUND(行政コスト及び純資産変動計算書!Q16/1000000,0)))</f>
        <v>-</v>
      </c>
      <c r="R16" s="105"/>
      <c r="S16" s="74"/>
      <c r="T16" s="74"/>
      <c r="U16" s="74"/>
      <c r="V16" s="74"/>
    </row>
    <row r="17" spans="1:22" x14ac:dyDescent="0.15">
      <c r="A17" s="55" t="s">
        <v>155</v>
      </c>
      <c r="C17" s="157"/>
      <c r="D17" s="74"/>
      <c r="E17" s="74"/>
      <c r="F17" s="11"/>
      <c r="G17" s="11"/>
      <c r="H17" s="11" t="s">
        <v>156</v>
      </c>
      <c r="I17" s="11"/>
      <c r="J17" s="11"/>
      <c r="K17" s="11"/>
      <c r="L17" s="11"/>
      <c r="M17" s="11"/>
      <c r="N17" s="74"/>
      <c r="O17" s="74"/>
      <c r="P17" s="74"/>
      <c r="Q17" s="62">
        <f>+IF(行政コスト及び純資産変動計算書!Q17="","",IF(行政コスト及び純資産変動計算書!Q17="-","-",ROUND(行政コスト及び純資産変動計算書!Q17/1000000,0)))</f>
        <v>1</v>
      </c>
      <c r="R17" s="105"/>
      <c r="S17" s="74"/>
      <c r="T17" s="74"/>
      <c r="U17" s="74"/>
      <c r="V17" s="74"/>
    </row>
    <row r="18" spans="1:22" x14ac:dyDescent="0.15">
      <c r="A18" s="55" t="s">
        <v>157</v>
      </c>
      <c r="C18" s="157"/>
      <c r="D18" s="74"/>
      <c r="E18" s="74"/>
      <c r="F18" s="11"/>
      <c r="G18" s="11"/>
      <c r="H18" s="11" t="s">
        <v>36</v>
      </c>
      <c r="I18" s="11"/>
      <c r="J18" s="11"/>
      <c r="K18" s="11"/>
      <c r="L18" s="11"/>
      <c r="M18" s="11"/>
      <c r="N18" s="74"/>
      <c r="O18" s="74"/>
      <c r="P18" s="74"/>
      <c r="Q18" s="179" t="str">
        <f>+IF(行政コスト及び純資産変動計算書!Q18="","",IF(行政コスト及び純資産変動計算書!Q18="-","-",ROUND(行政コスト及び純資産変動計算書!Q18/1000000,0)))</f>
        <v>-</v>
      </c>
      <c r="R18" s="105"/>
      <c r="S18" s="74"/>
      <c r="T18" s="74"/>
      <c r="U18" s="74"/>
      <c r="V18" s="74"/>
    </row>
    <row r="19" spans="1:22" x14ac:dyDescent="0.15">
      <c r="A19" s="55" t="s">
        <v>158</v>
      </c>
      <c r="C19" s="157"/>
      <c r="D19" s="74"/>
      <c r="E19" s="74"/>
      <c r="F19" s="11"/>
      <c r="G19" s="11" t="s">
        <v>159</v>
      </c>
      <c r="H19" s="11"/>
      <c r="I19" s="11"/>
      <c r="J19" s="11"/>
      <c r="K19" s="11"/>
      <c r="L19" s="11"/>
      <c r="M19" s="11"/>
      <c r="N19" s="74"/>
      <c r="O19" s="74"/>
      <c r="P19" s="74"/>
      <c r="Q19" s="179">
        <f>+IF(行政コスト及び純資産変動計算書!Q19="","",IF(行政コスト及び純資産変動計算書!Q19="-","-",ROUND(行政コスト及び純資産変動計算書!Q19/1000000,0)))</f>
        <v>1</v>
      </c>
      <c r="R19" s="105" t="str">
        <f>IF(Q19="-","",IF(Q19=SUM(Q20:Q22),"","※"))</f>
        <v/>
      </c>
      <c r="S19" s="74"/>
      <c r="T19" s="74"/>
      <c r="U19" s="74"/>
      <c r="V19" s="74"/>
    </row>
    <row r="20" spans="1:22" x14ac:dyDescent="0.15">
      <c r="A20" s="55" t="s">
        <v>160</v>
      </c>
      <c r="C20" s="157"/>
      <c r="D20" s="74"/>
      <c r="E20" s="74"/>
      <c r="F20" s="11"/>
      <c r="G20" s="11"/>
      <c r="H20" s="74" t="s">
        <v>161</v>
      </c>
      <c r="I20" s="74"/>
      <c r="J20" s="11"/>
      <c r="K20" s="74"/>
      <c r="L20" s="11"/>
      <c r="M20" s="11"/>
      <c r="N20" s="74"/>
      <c r="O20" s="74"/>
      <c r="P20" s="74"/>
      <c r="Q20" s="62">
        <f>+IF(行政コスト及び純資産変動計算書!Q20="","",IF(行政コスト及び純資産変動計算書!Q20="-","-",ROUND(行政コスト及び純資産変動計算書!Q20/1000000,0)))</f>
        <v>0</v>
      </c>
      <c r="R20" s="105"/>
      <c r="S20" s="74"/>
      <c r="T20" s="74"/>
      <c r="U20" s="74"/>
      <c r="V20" s="74"/>
    </row>
    <row r="21" spans="1:22" x14ac:dyDescent="0.15">
      <c r="A21" s="55" t="s">
        <v>162</v>
      </c>
      <c r="C21" s="157"/>
      <c r="D21" s="74"/>
      <c r="E21" s="74"/>
      <c r="F21" s="11"/>
      <c r="G21" s="11"/>
      <c r="H21" s="11" t="s">
        <v>163</v>
      </c>
      <c r="I21" s="11"/>
      <c r="J21" s="11"/>
      <c r="K21" s="11"/>
      <c r="L21" s="11"/>
      <c r="M21" s="11"/>
      <c r="N21" s="74"/>
      <c r="O21" s="74"/>
      <c r="P21" s="74"/>
      <c r="Q21" s="62" t="str">
        <f>+IF(行政コスト及び純資産変動計算書!Q21="","",IF(行政コスト及び純資産変動計算書!Q21="-","-",ROUND(行政コスト及び純資産変動計算書!Q21/1000000,0)))</f>
        <v>-</v>
      </c>
      <c r="R21" s="105"/>
      <c r="S21" s="74"/>
      <c r="T21" s="74"/>
      <c r="U21" s="74"/>
      <c r="V21" s="74"/>
    </row>
    <row r="22" spans="1:22" x14ac:dyDescent="0.15">
      <c r="A22" s="55" t="s">
        <v>164</v>
      </c>
      <c r="C22" s="157"/>
      <c r="D22" s="74"/>
      <c r="E22" s="74"/>
      <c r="F22" s="11"/>
      <c r="G22" s="11"/>
      <c r="H22" s="11" t="s">
        <v>36</v>
      </c>
      <c r="I22" s="11"/>
      <c r="J22" s="11"/>
      <c r="K22" s="11"/>
      <c r="L22" s="11"/>
      <c r="M22" s="11"/>
      <c r="N22" s="74"/>
      <c r="O22" s="74"/>
      <c r="P22" s="74"/>
      <c r="Q22" s="62">
        <f>+IF(行政コスト及び純資産変動計算書!Q22="","",IF(行政コスト及び純資産変動計算書!Q22="-","-",ROUND(行政コスト及び純資産変動計算書!Q22/1000000,0)))</f>
        <v>1</v>
      </c>
      <c r="R22" s="105"/>
      <c r="S22" s="74"/>
      <c r="T22" s="74"/>
      <c r="U22" s="74"/>
      <c r="V22" s="74"/>
    </row>
    <row r="23" spans="1:22" x14ac:dyDescent="0.15">
      <c r="A23" s="55" t="s">
        <v>165</v>
      </c>
      <c r="C23" s="157"/>
      <c r="D23" s="74"/>
      <c r="E23" s="74"/>
      <c r="F23" s="74" t="s">
        <v>166</v>
      </c>
      <c r="G23" s="74"/>
      <c r="H23" s="11"/>
      <c r="I23" s="74"/>
      <c r="J23" s="11"/>
      <c r="K23" s="11"/>
      <c r="L23" s="11"/>
      <c r="M23" s="11"/>
      <c r="N23" s="74"/>
      <c r="O23" s="74"/>
      <c r="P23" s="74"/>
      <c r="Q23" s="62">
        <f>+IF(行政コスト及び純資産変動計算書!Q23="","",IF(行政コスト及び純資産変動計算書!Q23="-","-",ROUND(行政コスト及び純資産変動計算書!Q23/1000000,0)))</f>
        <v>1510</v>
      </c>
      <c r="R23" s="105" t="str">
        <f>IF(Q23="-","",IF(Q23=SUM(Q24:Q27),"","※"))</f>
        <v>※</v>
      </c>
      <c r="S23" s="74"/>
      <c r="T23" s="74"/>
      <c r="U23" s="74"/>
      <c r="V23" s="74"/>
    </row>
    <row r="24" spans="1:22" x14ac:dyDescent="0.15">
      <c r="A24" s="55" t="s">
        <v>167</v>
      </c>
      <c r="C24" s="157"/>
      <c r="D24" s="74"/>
      <c r="E24" s="74"/>
      <c r="F24" s="11"/>
      <c r="G24" s="11" t="s">
        <v>168</v>
      </c>
      <c r="H24" s="11"/>
      <c r="I24" s="74"/>
      <c r="J24" s="11"/>
      <c r="K24" s="11"/>
      <c r="L24" s="11"/>
      <c r="M24" s="11"/>
      <c r="N24" s="74"/>
      <c r="O24" s="74"/>
      <c r="P24" s="74"/>
      <c r="Q24" s="62">
        <f>+IF(行政コスト及び純資産変動計算書!Q24="","",IF(行政コスト及び純資産変動計算書!Q24="-","-",ROUND(行政コスト及び純資産変動計算書!Q24/1000000,0)))</f>
        <v>1</v>
      </c>
      <c r="R24" s="105"/>
      <c r="S24" s="74"/>
      <c r="T24" s="74"/>
      <c r="U24" s="74"/>
      <c r="V24" s="74"/>
    </row>
    <row r="25" spans="1:22" x14ac:dyDescent="0.15">
      <c r="A25" s="55" t="s">
        <v>169</v>
      </c>
      <c r="C25" s="157"/>
      <c r="D25" s="74"/>
      <c r="E25" s="74"/>
      <c r="F25" s="11"/>
      <c r="G25" s="11" t="s">
        <v>170</v>
      </c>
      <c r="H25" s="11"/>
      <c r="I25" s="74"/>
      <c r="J25" s="11"/>
      <c r="K25" s="11"/>
      <c r="L25" s="11"/>
      <c r="M25" s="11"/>
      <c r="N25" s="74"/>
      <c r="O25" s="74"/>
      <c r="P25" s="74"/>
      <c r="Q25" s="179" t="str">
        <f>+IF(行政コスト及び純資産変動計算書!Q25="","",IF(行政コスト及び純資産変動計算書!Q25="-","-",ROUND(行政コスト及び純資産変動計算書!Q25/1000000,0)))</f>
        <v>-</v>
      </c>
      <c r="R25" s="105"/>
      <c r="S25" s="74"/>
      <c r="T25" s="74"/>
      <c r="U25" s="74"/>
      <c r="V25" s="74"/>
    </row>
    <row r="26" spans="1:22" x14ac:dyDescent="0.15">
      <c r="A26" s="55" t="s">
        <v>171</v>
      </c>
      <c r="C26" s="157"/>
      <c r="D26" s="74"/>
      <c r="E26" s="74"/>
      <c r="F26" s="11"/>
      <c r="G26" s="11" t="s">
        <v>172</v>
      </c>
      <c r="H26" s="11"/>
      <c r="I26" s="74"/>
      <c r="J26" s="11"/>
      <c r="K26" s="11"/>
      <c r="L26" s="11"/>
      <c r="M26" s="11"/>
      <c r="N26" s="74"/>
      <c r="O26" s="74"/>
      <c r="P26" s="74"/>
      <c r="Q26" s="179">
        <f>+IF(行政コスト及び純資産変動計算書!Q26="","",IF(行政コスト及び純資産変動計算書!Q26="-","-",ROUND(行政コスト及び純資産変動計算書!Q26/1000000,0)))</f>
        <v>1510</v>
      </c>
      <c r="R26" s="105"/>
      <c r="S26" s="74"/>
      <c r="T26" s="74"/>
      <c r="U26" s="74"/>
      <c r="V26" s="74"/>
    </row>
    <row r="27" spans="1:22" x14ac:dyDescent="0.15">
      <c r="A27" s="55" t="s">
        <v>173</v>
      </c>
      <c r="C27" s="157"/>
      <c r="D27" s="74"/>
      <c r="E27" s="74"/>
      <c r="F27" s="11"/>
      <c r="G27" s="11" t="s">
        <v>36</v>
      </c>
      <c r="H27" s="11"/>
      <c r="I27" s="11"/>
      <c r="J27" s="11"/>
      <c r="K27" s="11"/>
      <c r="L27" s="11"/>
      <c r="M27" s="11"/>
      <c r="N27" s="74"/>
      <c r="O27" s="74"/>
      <c r="P27" s="74"/>
      <c r="Q27" s="179" t="str">
        <f>+IF(行政コスト及び純資産変動計算書!Q27="","",IF(行政コスト及び純資産変動計算書!Q27="-","-",ROUND(行政コスト及び純資産変動計算書!Q27/1000000,0)))</f>
        <v>-</v>
      </c>
      <c r="R27" s="105"/>
      <c r="S27" s="74"/>
      <c r="T27" s="74"/>
      <c r="U27" s="74"/>
      <c r="V27" s="74"/>
    </row>
    <row r="28" spans="1:22" x14ac:dyDescent="0.15">
      <c r="A28" s="55" t="s">
        <v>174</v>
      </c>
      <c r="C28" s="157"/>
      <c r="D28" s="74"/>
      <c r="E28" s="11" t="s">
        <v>175</v>
      </c>
      <c r="F28" s="11"/>
      <c r="G28" s="11"/>
      <c r="H28" s="11"/>
      <c r="I28" s="11"/>
      <c r="J28" s="11"/>
      <c r="K28" s="11"/>
      <c r="L28" s="74"/>
      <c r="M28" s="74"/>
      <c r="N28" s="74"/>
      <c r="O28" s="372"/>
      <c r="P28" s="373"/>
      <c r="Q28" s="62">
        <f>+IF(行政コスト及び純資産変動計算書!Q28="","",IF(行政コスト及び純資産変動計算書!Q28="-","-",ROUND(行政コスト及び純資産変動計算書!Q28/1000000,0)))</f>
        <v>2</v>
      </c>
      <c r="R28" s="105" t="str">
        <f>IF(Q28="-","",IF(Q28=SUM(Q29:Q30),"","※"))</f>
        <v/>
      </c>
      <c r="S28" s="74"/>
      <c r="T28" s="74"/>
      <c r="U28" s="74"/>
      <c r="V28" s="74"/>
    </row>
    <row r="29" spans="1:22" x14ac:dyDescent="0.15">
      <c r="A29" s="55" t="s">
        <v>176</v>
      </c>
      <c r="C29" s="157"/>
      <c r="D29" s="74"/>
      <c r="E29" s="74"/>
      <c r="F29" s="11" t="s">
        <v>177</v>
      </c>
      <c r="G29" s="11"/>
      <c r="H29" s="11"/>
      <c r="I29" s="11"/>
      <c r="J29" s="11"/>
      <c r="K29" s="11"/>
      <c r="L29" s="74"/>
      <c r="M29" s="74"/>
      <c r="N29" s="74"/>
      <c r="O29" s="372"/>
      <c r="P29" s="373"/>
      <c r="Q29" s="179" t="str">
        <f>+IF(行政コスト及び純資産変動計算書!Q29="","",IF(行政コスト及び純資産変動計算書!Q29="-","-",ROUND(行政コスト及び純資産変動計算書!Q29/1000000,0)))</f>
        <v>-</v>
      </c>
      <c r="R29" s="105"/>
      <c r="S29" s="74"/>
      <c r="T29" s="74"/>
      <c r="U29" s="74"/>
      <c r="V29" s="74"/>
    </row>
    <row r="30" spans="1:22" x14ac:dyDescent="0.15">
      <c r="A30" s="55" t="s">
        <v>178</v>
      </c>
      <c r="C30" s="157"/>
      <c r="D30" s="74"/>
      <c r="E30" s="74"/>
      <c r="F30" s="11" t="s">
        <v>36</v>
      </c>
      <c r="G30" s="11"/>
      <c r="H30" s="74"/>
      <c r="I30" s="11"/>
      <c r="J30" s="11"/>
      <c r="K30" s="11"/>
      <c r="L30" s="74"/>
      <c r="M30" s="74"/>
      <c r="N30" s="74"/>
      <c r="O30" s="372"/>
      <c r="P30" s="373"/>
      <c r="Q30" s="64">
        <f>+IF(行政コスト及び純資産変動計算書!Q30="","",IF(行政コスト及び純資産変動計算書!Q30="-","-",ROUND(行政コスト及び純資産変動計算書!Q30/1000000,0)))</f>
        <v>2</v>
      </c>
      <c r="R30" s="158"/>
      <c r="S30" s="157"/>
      <c r="T30" s="74"/>
      <c r="U30" s="74"/>
      <c r="V30" s="74"/>
    </row>
    <row r="31" spans="1:22" x14ac:dyDescent="0.15">
      <c r="A31" s="55" t="s">
        <v>134</v>
      </c>
      <c r="C31" s="159"/>
      <c r="D31" s="108" t="s">
        <v>135</v>
      </c>
      <c r="E31" s="108"/>
      <c r="F31" s="60"/>
      <c r="G31" s="60"/>
      <c r="H31" s="108"/>
      <c r="I31" s="60"/>
      <c r="J31" s="60"/>
      <c r="K31" s="60"/>
      <c r="L31" s="108"/>
      <c r="M31" s="108"/>
      <c r="N31" s="108"/>
      <c r="O31" s="160"/>
      <c r="P31" s="160"/>
      <c r="Q31" s="236">
        <f>+IF(行政コスト及び純資産変動計算書!Q31="","",IF(行政コスト及び純資産変動計算書!Q31="-","-",ROUND(行政コスト及び純資産変動計算書!Q31/1000000,0)))</f>
        <v>-1681</v>
      </c>
      <c r="R31" s="161" t="str">
        <f>IF(Q31="-","",IF(Q31=Q28-Q7,"","※"))</f>
        <v/>
      </c>
      <c r="S31" s="74"/>
      <c r="T31" s="74"/>
      <c r="U31" s="74"/>
      <c r="V31" s="74"/>
    </row>
    <row r="32" spans="1:22" x14ac:dyDescent="0.15">
      <c r="A32" s="55" t="s">
        <v>181</v>
      </c>
      <c r="C32" s="157"/>
      <c r="D32" s="74"/>
      <c r="E32" s="11" t="s">
        <v>182</v>
      </c>
      <c r="F32" s="11"/>
      <c r="G32" s="11"/>
      <c r="H32" s="74"/>
      <c r="I32" s="11"/>
      <c r="J32" s="11"/>
      <c r="K32" s="11"/>
      <c r="L32" s="74"/>
      <c r="M32" s="74"/>
      <c r="N32" s="74"/>
      <c r="O32" s="75"/>
      <c r="P32" s="75"/>
      <c r="Q32" s="62" t="str">
        <f>+IF(行政コスト及び純資産変動計算書!Q32="","",IF(行政コスト及び純資産変動計算書!Q32="-","-",ROUND(行政コスト及び純資産変動計算書!Q32/1000000,0)))</f>
        <v>-</v>
      </c>
      <c r="R32" s="104" t="str">
        <f>IF(Q32="-","",IF(Q32=SUM(Q33:Q37),"","※"))</f>
        <v/>
      </c>
      <c r="S32" s="74"/>
      <c r="T32" s="74"/>
      <c r="U32" s="74"/>
      <c r="V32" s="74"/>
    </row>
    <row r="33" spans="1:22" x14ac:dyDescent="0.15">
      <c r="A33" s="55" t="s">
        <v>183</v>
      </c>
      <c r="C33" s="157"/>
      <c r="D33" s="74"/>
      <c r="E33" s="11"/>
      <c r="F33" s="11" t="s">
        <v>184</v>
      </c>
      <c r="G33" s="11"/>
      <c r="H33" s="74"/>
      <c r="I33" s="11"/>
      <c r="J33" s="11"/>
      <c r="K33" s="11"/>
      <c r="L33" s="74"/>
      <c r="M33" s="74"/>
      <c r="N33" s="74"/>
      <c r="O33" s="75"/>
      <c r="P33" s="75"/>
      <c r="Q33" s="62" t="str">
        <f>+IF(行政コスト及び純資産変動計算書!Q33="","",IF(行政コスト及び純資産変動計算書!Q33="-","-",ROUND(行政コスト及び純資産変動計算書!Q33/1000000,0)))</f>
        <v>-</v>
      </c>
      <c r="R33" s="105"/>
      <c r="S33" s="74"/>
      <c r="T33" s="74"/>
      <c r="U33" s="74"/>
      <c r="V33" s="74"/>
    </row>
    <row r="34" spans="1:22" x14ac:dyDescent="0.15">
      <c r="A34" s="55" t="s">
        <v>185</v>
      </c>
      <c r="C34" s="157"/>
      <c r="D34" s="74"/>
      <c r="E34" s="74"/>
      <c r="F34" s="74" t="s">
        <v>186</v>
      </c>
      <c r="G34" s="74"/>
      <c r="H34" s="11"/>
      <c r="I34" s="74"/>
      <c r="J34" s="11"/>
      <c r="K34" s="11"/>
      <c r="L34" s="11"/>
      <c r="M34" s="11"/>
      <c r="N34" s="74"/>
      <c r="O34" s="74"/>
      <c r="P34" s="74"/>
      <c r="Q34" s="62" t="str">
        <f>+IF(行政コスト及び純資産変動計算書!Q34="","",IF(行政コスト及び純資産変動計算書!Q34="-","-",ROUND(行政コスト及び純資産変動計算書!Q34/1000000,0)))</f>
        <v>-</v>
      </c>
      <c r="R34" s="105"/>
      <c r="S34" s="74"/>
      <c r="T34" s="74"/>
      <c r="U34" s="74"/>
      <c r="V34" s="74"/>
    </row>
    <row r="35" spans="1:22" x14ac:dyDescent="0.15">
      <c r="A35" s="55" t="s">
        <v>187</v>
      </c>
      <c r="C35" s="157"/>
      <c r="D35" s="74"/>
      <c r="E35" s="74"/>
      <c r="F35" s="11" t="s">
        <v>188</v>
      </c>
      <c r="G35" s="11"/>
      <c r="H35" s="11"/>
      <c r="I35" s="11"/>
      <c r="J35" s="11"/>
      <c r="K35" s="11"/>
      <c r="L35" s="11"/>
      <c r="M35" s="11"/>
      <c r="N35" s="74"/>
      <c r="O35" s="74"/>
      <c r="P35" s="74"/>
      <c r="Q35" s="62" t="str">
        <f>+IF(行政コスト及び純資産変動計算書!Q35="","",IF(行政コスト及び純資産変動計算書!Q35="-","-",ROUND(行政コスト及び純資産変動計算書!Q35/1000000,0)))</f>
        <v>-</v>
      </c>
      <c r="R35" s="105"/>
      <c r="S35" s="74"/>
      <c r="T35" s="74"/>
      <c r="U35" s="74"/>
      <c r="V35" s="74"/>
    </row>
    <row r="36" spans="1:22" x14ac:dyDescent="0.15">
      <c r="A36" s="55" t="s">
        <v>189</v>
      </c>
      <c r="C36" s="157"/>
      <c r="D36" s="74"/>
      <c r="E36" s="74"/>
      <c r="F36" s="11" t="s">
        <v>190</v>
      </c>
      <c r="G36" s="11"/>
      <c r="H36" s="11"/>
      <c r="I36" s="11"/>
      <c r="J36" s="11"/>
      <c r="K36" s="11"/>
      <c r="L36" s="11"/>
      <c r="M36" s="11"/>
      <c r="N36" s="74"/>
      <c r="O36" s="74"/>
      <c r="P36" s="74"/>
      <c r="Q36" s="62" t="str">
        <f>+IF(行政コスト及び純資産変動計算書!Q36="","",IF(行政コスト及び純資産変動計算書!Q36="-","-",ROUND(行政コスト及び純資産変動計算書!Q36/1000000,0)))</f>
        <v>-</v>
      </c>
      <c r="R36" s="105"/>
      <c r="S36" s="74"/>
      <c r="T36" s="74"/>
      <c r="U36" s="74"/>
      <c r="V36" s="74"/>
    </row>
    <row r="37" spans="1:22" x14ac:dyDescent="0.15">
      <c r="A37" s="55" t="s">
        <v>191</v>
      </c>
      <c r="C37" s="157"/>
      <c r="D37" s="74"/>
      <c r="E37" s="74"/>
      <c r="F37" s="11" t="s">
        <v>36</v>
      </c>
      <c r="G37" s="11"/>
      <c r="H37" s="11"/>
      <c r="I37" s="11"/>
      <c r="J37" s="11"/>
      <c r="K37" s="11"/>
      <c r="L37" s="11"/>
      <c r="M37" s="11"/>
      <c r="N37" s="74"/>
      <c r="O37" s="74"/>
      <c r="P37" s="74"/>
      <c r="Q37" s="62" t="str">
        <f>+IF(行政コスト及び純資産変動計算書!Q37="","",IF(行政コスト及び純資産変動計算書!Q37="-","-",ROUND(行政コスト及び純資産変動計算書!Q37/1000000,0)))</f>
        <v>-</v>
      </c>
      <c r="R37" s="105"/>
      <c r="S37" s="74"/>
      <c r="T37" s="74"/>
      <c r="U37" s="74"/>
      <c r="V37" s="74"/>
    </row>
    <row r="38" spans="1:22" ht="14.25" thickBot="1" x14ac:dyDescent="0.2">
      <c r="A38" s="55" t="s">
        <v>192</v>
      </c>
      <c r="C38" s="157"/>
      <c r="D38" s="74"/>
      <c r="E38" s="11" t="s">
        <v>193</v>
      </c>
      <c r="F38" s="11"/>
      <c r="G38" s="11"/>
      <c r="H38" s="11"/>
      <c r="I38" s="11"/>
      <c r="J38" s="11"/>
      <c r="K38" s="11"/>
      <c r="L38" s="11"/>
      <c r="M38" s="11"/>
      <c r="N38" s="74"/>
      <c r="O38" s="74"/>
      <c r="P38" s="74"/>
      <c r="Q38" s="62" t="str">
        <f>+IF(行政コスト及び純資産変動計算書!Q38="","",IF(行政コスト及び純資産変動計算書!Q38="-","-",ROUND(行政コスト及び純資産変動計算書!Q38/1000000,0)))</f>
        <v>-</v>
      </c>
      <c r="R38" s="104" t="str">
        <f>IF(Q38="-","",IF(Q38=SUM(Q39:Q40),"","※"))</f>
        <v/>
      </c>
      <c r="S38" s="74"/>
      <c r="T38" s="74"/>
      <c r="U38" s="74"/>
      <c r="V38" s="74"/>
    </row>
    <row r="39" spans="1:22" x14ac:dyDescent="0.15">
      <c r="A39" s="55" t="s">
        <v>194</v>
      </c>
      <c r="C39" s="157"/>
      <c r="D39" s="74"/>
      <c r="E39" s="74"/>
      <c r="F39" s="11" t="s">
        <v>195</v>
      </c>
      <c r="G39" s="11"/>
      <c r="H39" s="11"/>
      <c r="I39" s="11"/>
      <c r="J39" s="11"/>
      <c r="K39" s="11"/>
      <c r="L39" s="74"/>
      <c r="M39" s="74"/>
      <c r="N39" s="74"/>
      <c r="O39" s="372"/>
      <c r="P39" s="373"/>
      <c r="Q39" s="62" t="str">
        <f>+IF(行政コスト及び純資産変動計算書!Q39="","",IF(行政コスト及び純資産変動計算書!Q39="-","-",ROUND(行政コスト及び純資産変動計算書!Q39/1000000,0)))</f>
        <v>-</v>
      </c>
      <c r="R39" s="105"/>
      <c r="S39" s="383" t="s">
        <v>317</v>
      </c>
      <c r="T39" s="384"/>
      <c r="U39" s="384"/>
      <c r="V39" s="385"/>
    </row>
    <row r="40" spans="1:22" ht="14.25" thickBot="1" x14ac:dyDescent="0.2">
      <c r="A40" s="55" t="s">
        <v>196</v>
      </c>
      <c r="C40" s="162"/>
      <c r="D40" s="163"/>
      <c r="E40" s="163"/>
      <c r="F40" s="61" t="s">
        <v>36</v>
      </c>
      <c r="G40" s="61"/>
      <c r="H40" s="61"/>
      <c r="I40" s="61"/>
      <c r="J40" s="61"/>
      <c r="K40" s="61"/>
      <c r="L40" s="163"/>
      <c r="M40" s="163"/>
      <c r="N40" s="163"/>
      <c r="O40" s="386"/>
      <c r="P40" s="387"/>
      <c r="Q40" s="62" t="str">
        <f>+IF(行政コスト及び純資産変動計算書!Q40="","",IF(行政コスト及び純資産変動計算書!Q40="-","-",ROUND(行政コスト及び純資産変動計算書!Q40/1000000,0)))</f>
        <v>-</v>
      </c>
      <c r="R40" s="105"/>
      <c r="S40" s="388" t="s">
        <v>130</v>
      </c>
      <c r="T40" s="389"/>
      <c r="U40" s="390" t="s">
        <v>132</v>
      </c>
      <c r="V40" s="391"/>
    </row>
    <row r="41" spans="1:22" x14ac:dyDescent="0.15">
      <c r="A41" s="55" t="s">
        <v>199</v>
      </c>
      <c r="C41" s="159"/>
      <c r="D41" s="108" t="s">
        <v>180</v>
      </c>
      <c r="E41" s="108"/>
      <c r="F41" s="60"/>
      <c r="G41" s="60"/>
      <c r="H41" s="60"/>
      <c r="I41" s="60"/>
      <c r="J41" s="60"/>
      <c r="K41" s="60"/>
      <c r="L41" s="60"/>
      <c r="M41" s="60"/>
      <c r="N41" s="108"/>
      <c r="O41" s="108"/>
      <c r="P41" s="108"/>
      <c r="Q41" s="236">
        <f>+IF(行政コスト及び純資産変動計算書!Q41="","",IF(行政コスト及び純資産変動計算書!Q41="-","-",ROUND(行政コスト及び純資産変動計算書!Q41/1000000,0)))</f>
        <v>-1681</v>
      </c>
      <c r="R41" s="66" t="str">
        <f>IF(Q41="-","",IF(Q41=Q31-IF(Q32="-",0,Q32)+IF(Q38="-",0,Q38),"","※"))</f>
        <v/>
      </c>
      <c r="S41" s="392"/>
      <c r="T41" s="393"/>
      <c r="U41" s="236">
        <f>+IF(行政コスト及び純資産変動計算書!U41="","",IF(行政コスト及び純資産変動計算書!U41="-","-",ROUND(行政コスト及び純資産変動計算書!U41/1000000,0)))</f>
        <v>-1681</v>
      </c>
      <c r="V41" s="83" t="s">
        <v>330</v>
      </c>
    </row>
    <row r="42" spans="1:22" x14ac:dyDescent="0.15">
      <c r="A42" s="55" t="s">
        <v>201</v>
      </c>
      <c r="C42" s="157"/>
      <c r="D42" s="74" t="s">
        <v>202</v>
      </c>
      <c r="E42" s="74"/>
      <c r="F42" s="74"/>
      <c r="G42" s="74"/>
      <c r="H42" s="74"/>
      <c r="I42" s="74"/>
      <c r="J42" s="74"/>
      <c r="K42" s="74"/>
      <c r="L42" s="74"/>
      <c r="M42" s="11"/>
      <c r="N42" s="74"/>
      <c r="O42" s="74"/>
      <c r="P42" s="109"/>
      <c r="Q42" s="116">
        <f>+IF(行政コスト及び純資産変動計算書!Q42="","",IF(行政コスト及び純資産変動計算書!Q42="-","-",ROUND(行政コスト及び純資産変動計算書!Q42/1000000,0)))</f>
        <v>1700</v>
      </c>
      <c r="R42" s="117" t="str">
        <f>IF(Q42="-","",IF(Q42=SUM(Q43,Q44),"","※"))</f>
        <v/>
      </c>
      <c r="S42" s="330"/>
      <c r="T42" s="331"/>
      <c r="U42" s="116">
        <f>+IF(行政コスト及び純資産変動計算書!U42="","",IF(行政コスト及び純資産変動計算書!U42="-","-",ROUND(行政コスト及び純資産変動計算書!U42/1000000,0)))</f>
        <v>1700</v>
      </c>
      <c r="V42" s="63" t="str">
        <f>IF(U42="-","",IF(U42=SUM(U43,U44),"","※"))</f>
        <v/>
      </c>
    </row>
    <row r="43" spans="1:22" x14ac:dyDescent="0.15">
      <c r="A43" s="55" t="s">
        <v>203</v>
      </c>
      <c r="C43" s="157"/>
      <c r="D43" s="74"/>
      <c r="E43" s="74" t="s">
        <v>204</v>
      </c>
      <c r="F43" s="74"/>
      <c r="G43" s="120"/>
      <c r="H43" s="120"/>
      <c r="I43" s="120"/>
      <c r="J43" s="120"/>
      <c r="K43" s="120"/>
      <c r="L43" s="74"/>
      <c r="M43" s="11"/>
      <c r="N43" s="74"/>
      <c r="O43" s="74"/>
      <c r="P43" s="109"/>
      <c r="Q43" s="116">
        <f>+IF(行政コスト及び純資産変動計算書!Q43="","",IF(行政コスト及び純資産変動計算書!Q43="-","-",ROUND(行政コスト及び純資産変動計算書!Q43/1000000,0)))</f>
        <v>1695</v>
      </c>
      <c r="R43" s="117"/>
      <c r="S43" s="330"/>
      <c r="T43" s="331"/>
      <c r="U43" s="116">
        <f>+IF(行政コスト及び純資産変動計算書!U43="","",IF(行政コスト及び純資産変動計算書!U43="-","-",ROUND(行政コスト及び純資産変動計算書!U43/1000000,0)))</f>
        <v>1695</v>
      </c>
      <c r="V43" s="63"/>
    </row>
    <row r="44" spans="1:22" x14ac:dyDescent="0.15">
      <c r="A44" s="55" t="s">
        <v>205</v>
      </c>
      <c r="C44" s="162"/>
      <c r="D44" s="74"/>
      <c r="E44" s="74" t="s">
        <v>206</v>
      </c>
      <c r="F44" s="129"/>
      <c r="G44" s="129"/>
      <c r="H44" s="129"/>
      <c r="I44" s="129"/>
      <c r="J44" s="129"/>
      <c r="K44" s="129"/>
      <c r="L44" s="74"/>
      <c r="M44" s="11"/>
      <c r="N44" s="74"/>
      <c r="O44" s="74"/>
      <c r="P44" s="109"/>
      <c r="Q44" s="123">
        <f>+IF(行政コスト及び純資産変動計算書!Q44="","",IF(行政コスト及び純資産変動計算書!Q44="-","-",ROUND(行政コスト及び純資産変動計算書!Q44/1000000,0)))</f>
        <v>5</v>
      </c>
      <c r="R44" s="124"/>
      <c r="S44" s="332"/>
      <c r="T44" s="333"/>
      <c r="U44" s="123">
        <f>+IF(行政コスト及び純資産変動計算書!U44="","",IF(行政コスト及び純資産変動計算書!U44="-","-",ROUND(行政コスト及び純資産変動計算書!U44/1000000,0)))</f>
        <v>5</v>
      </c>
      <c r="V44" s="63"/>
    </row>
    <row r="45" spans="1:22" x14ac:dyDescent="0.15">
      <c r="A45" s="55" t="s">
        <v>207</v>
      </c>
      <c r="C45" s="159"/>
      <c r="D45" s="108" t="s">
        <v>208</v>
      </c>
      <c r="E45" s="108"/>
      <c r="F45" s="125"/>
      <c r="G45" s="125"/>
      <c r="H45" s="125"/>
      <c r="I45" s="164"/>
      <c r="J45" s="164"/>
      <c r="K45" s="164"/>
      <c r="L45" s="108"/>
      <c r="M45" s="108"/>
      <c r="N45" s="108"/>
      <c r="O45" s="108"/>
      <c r="P45" s="165"/>
      <c r="Q45" s="237">
        <f>+IF(行政コスト及び純資産変動計算書!Q45="","",IF(行政コスト及び純資産変動計算書!Q45="-","-",ROUND(行政コスト及び純資産変動計算書!Q45/1000000,0)))</f>
        <v>18</v>
      </c>
      <c r="R45" s="128" t="str">
        <f>IF(Q45="-","",IF(Q45=SUM(Q41,Q42),"","※"))</f>
        <v>※</v>
      </c>
      <c r="S45" s="334"/>
      <c r="T45" s="335"/>
      <c r="U45" s="237">
        <f>+IF(行政コスト及び純資産変動計算書!U45="","",IF(行政コスト及び純資産変動計算書!U45="-","-",ROUND(行政コスト及び純資産変動計算書!U45/1000000,0)))</f>
        <v>18</v>
      </c>
      <c r="V45" s="66" t="str">
        <f>IF(U45="-","",IF(U45=SUM(U41,U42),"","※"))</f>
        <v>※</v>
      </c>
    </row>
    <row r="46" spans="1:22" x14ac:dyDescent="0.15">
      <c r="A46" s="55" t="s">
        <v>209</v>
      </c>
      <c r="C46" s="157"/>
      <c r="D46" s="74" t="s">
        <v>324</v>
      </c>
      <c r="E46" s="74"/>
      <c r="F46" s="129"/>
      <c r="G46" s="129"/>
      <c r="H46" s="129"/>
      <c r="I46" s="120"/>
      <c r="J46" s="120"/>
      <c r="K46" s="120"/>
      <c r="L46" s="74"/>
      <c r="M46" s="74"/>
      <c r="N46" s="74"/>
      <c r="O46" s="74"/>
      <c r="P46" s="109"/>
      <c r="Q46" s="405"/>
      <c r="R46" s="406"/>
      <c r="S46" s="116">
        <f>+IF(行政コスト及び純資産変動計算書!S46="","",IF(行政コスト及び純資産変動計算書!S46="-","-",ROUND(行政コスト及び純資産変動計算書!S46/1000000,0)))</f>
        <v>159</v>
      </c>
      <c r="T46" s="130" t="str">
        <f>IF(S46="-","",IF(S46=SUM(S47:S50),"","※"))</f>
        <v/>
      </c>
      <c r="U46" s="116">
        <f>+IF(行政コスト及び純資産変動計算書!U46="","",IF(行政コスト及び純資産変動計算書!U46="-","-",ROUND(行政コスト及び純資産変動計算書!U46/1000000,0)))</f>
        <v>-159</v>
      </c>
      <c r="V46" s="63" t="str">
        <f>IF(U46="-","",IF(U46=SUM(U47:U50),"","※"))</f>
        <v/>
      </c>
    </row>
    <row r="47" spans="1:22" x14ac:dyDescent="0.15">
      <c r="A47" s="55" t="s">
        <v>210</v>
      </c>
      <c r="C47" s="157"/>
      <c r="D47" s="74"/>
      <c r="E47" s="129" t="s">
        <v>211</v>
      </c>
      <c r="F47" s="129"/>
      <c r="G47" s="129"/>
      <c r="H47" s="120"/>
      <c r="I47" s="120"/>
      <c r="J47" s="120"/>
      <c r="K47" s="120"/>
      <c r="L47" s="74"/>
      <c r="M47" s="74"/>
      <c r="N47" s="74"/>
      <c r="O47" s="74"/>
      <c r="P47" s="109"/>
      <c r="Q47" s="381"/>
      <c r="R47" s="382"/>
      <c r="S47" s="116" t="str">
        <f>+IF(行政コスト及び純資産変動計算書!S47="","",IF(行政コスト及び純資産変動計算書!S47="-","-",ROUND(行政コスト及び純資産変動計算書!S47/1000000,0)))</f>
        <v>-</v>
      </c>
      <c r="T47" s="130"/>
      <c r="U47" s="116" t="str">
        <f>+IF(行政コスト及び純資産変動計算書!U47="","",IF(行政コスト及び純資産変動計算書!U47="-","-",ROUND(行政コスト及び純資産変動計算書!U47/1000000,0)))</f>
        <v>-</v>
      </c>
      <c r="V47" s="63" t="s">
        <v>330</v>
      </c>
    </row>
    <row r="48" spans="1:22" x14ac:dyDescent="0.15">
      <c r="A48" s="55" t="s">
        <v>212</v>
      </c>
      <c r="C48" s="157"/>
      <c r="D48" s="74"/>
      <c r="E48" s="129" t="s">
        <v>213</v>
      </c>
      <c r="F48" s="129"/>
      <c r="G48" s="129"/>
      <c r="H48" s="129"/>
      <c r="I48" s="120"/>
      <c r="J48" s="120"/>
      <c r="K48" s="120"/>
      <c r="L48" s="74"/>
      <c r="M48" s="74"/>
      <c r="N48" s="74"/>
      <c r="O48" s="74"/>
      <c r="P48" s="109"/>
      <c r="Q48" s="381"/>
      <c r="R48" s="382"/>
      <c r="S48" s="116">
        <f>+IF(行政コスト及び純資産変動計算書!S48="","",IF(行政コスト及び純資産変動計算書!S48="-","-",ROUND(行政コスト及び純資産変動計算書!S48/1000000,0)))</f>
        <v>-1</v>
      </c>
      <c r="T48" s="130"/>
      <c r="U48" s="116">
        <f>+IF(行政コスト及び純資産変動計算書!U48="","",IF(行政コスト及び純資産変動計算書!U48="-","-",ROUND(行政コスト及び純資産変動計算書!U48/1000000,0)))</f>
        <v>1</v>
      </c>
      <c r="V48" s="63" t="s">
        <v>330</v>
      </c>
    </row>
    <row r="49" spans="1:22" x14ac:dyDescent="0.15">
      <c r="A49" s="55" t="s">
        <v>214</v>
      </c>
      <c r="C49" s="157"/>
      <c r="D49" s="74"/>
      <c r="E49" s="129" t="s">
        <v>215</v>
      </c>
      <c r="F49" s="129"/>
      <c r="G49" s="129"/>
      <c r="H49" s="129"/>
      <c r="I49" s="120"/>
      <c r="J49" s="120"/>
      <c r="K49" s="120"/>
      <c r="L49" s="74"/>
      <c r="M49" s="74"/>
      <c r="N49" s="74"/>
      <c r="O49" s="74"/>
      <c r="P49" s="109"/>
      <c r="Q49" s="381"/>
      <c r="R49" s="382"/>
      <c r="S49" s="116">
        <f>+IF(行政コスト及び純資産変動計算書!S49="","",IF(行政コスト及び純資産変動計算書!S49="-","-",ROUND(行政コスト及び純資産変動計算書!S49/1000000,0)))</f>
        <v>215</v>
      </c>
      <c r="T49" s="130"/>
      <c r="U49" s="116">
        <f>+IF(行政コスト及び純資産変動計算書!U49="","",IF(行政コスト及び純資産変動計算書!U49="-","-",ROUND(行政コスト及び純資産変動計算書!U49/1000000,0)))</f>
        <v>-215</v>
      </c>
      <c r="V49" s="63" t="s">
        <v>330</v>
      </c>
    </row>
    <row r="50" spans="1:22" x14ac:dyDescent="0.15">
      <c r="A50" s="55" t="s">
        <v>216</v>
      </c>
      <c r="C50" s="157"/>
      <c r="D50" s="74"/>
      <c r="E50" s="129" t="s">
        <v>217</v>
      </c>
      <c r="F50" s="129"/>
      <c r="G50" s="129"/>
      <c r="H50" s="129"/>
      <c r="I50" s="120"/>
      <c r="J50" s="86"/>
      <c r="K50" s="120"/>
      <c r="L50" s="74"/>
      <c r="M50" s="74"/>
      <c r="N50" s="74"/>
      <c r="O50" s="74"/>
      <c r="P50" s="109"/>
      <c r="Q50" s="381"/>
      <c r="R50" s="382"/>
      <c r="S50" s="116">
        <f>+IF(行政コスト及び純資産変動計算書!S50="","",IF(行政コスト及び純資産変動計算書!S50="-","-",ROUND(行政コスト及び純資産変動計算書!S50/1000000,0)))</f>
        <v>-55</v>
      </c>
      <c r="T50" s="130"/>
      <c r="U50" s="116">
        <f>+IF(行政コスト及び純資産変動計算書!U50="","",IF(行政コスト及び純資産変動計算書!U50="-","-",ROUND(行政コスト及び純資産変動計算書!U50/1000000,0)))</f>
        <v>55</v>
      </c>
      <c r="V50" s="63" t="s">
        <v>330</v>
      </c>
    </row>
    <row r="51" spans="1:22" x14ac:dyDescent="0.15">
      <c r="A51" s="55" t="s">
        <v>218</v>
      </c>
      <c r="C51" s="157"/>
      <c r="D51" s="74" t="s">
        <v>219</v>
      </c>
      <c r="E51" s="74"/>
      <c r="F51" s="129"/>
      <c r="G51" s="120"/>
      <c r="H51" s="120"/>
      <c r="I51" s="120"/>
      <c r="J51" s="120"/>
      <c r="K51" s="120"/>
      <c r="L51" s="74"/>
      <c r="M51" s="74"/>
      <c r="N51" s="74"/>
      <c r="O51" s="74"/>
      <c r="P51" s="109"/>
      <c r="Q51" s="62" t="str">
        <f>+IF(行政コスト及び純資産変動計算書!Q51="","",IF(行政コスト及び純資産変動計算書!Q51="-","-",ROUND(行政コスト及び純資産変動計算書!Q51/1000000,0)))</f>
        <v>-</v>
      </c>
      <c r="R51" s="63" t="s">
        <v>330</v>
      </c>
      <c r="S51" s="65" t="str">
        <f>+IF(行政コスト及び純資産変動計算書!S51="","",IF(行政コスト及び純資産変動計算書!S51="-","-",ROUND(行政コスト及び純資産変動計算書!S51/1000000,0)))</f>
        <v>-</v>
      </c>
      <c r="T51" s="166" t="s">
        <v>330</v>
      </c>
      <c r="U51" s="402"/>
      <c r="V51" s="403"/>
    </row>
    <row r="52" spans="1:22" x14ac:dyDescent="0.15">
      <c r="A52" s="55" t="s">
        <v>220</v>
      </c>
      <c r="C52" s="157"/>
      <c r="D52" s="74" t="s">
        <v>221</v>
      </c>
      <c r="E52" s="74"/>
      <c r="F52" s="129"/>
      <c r="G52" s="129"/>
      <c r="H52" s="120"/>
      <c r="I52" s="120"/>
      <c r="J52" s="120"/>
      <c r="K52" s="120"/>
      <c r="L52" s="74"/>
      <c r="M52" s="75"/>
      <c r="N52" s="75"/>
      <c r="O52" s="75"/>
      <c r="P52" s="252"/>
      <c r="Q52" s="62" t="str">
        <f>+IF(行政コスト及び純資産変動計算書!Q52="","",IF(行政コスト及び純資産変動計算書!Q52="-","-",ROUND(行政コスト及び純資産変動計算書!Q52/1000000,0)))</f>
        <v>-</v>
      </c>
      <c r="R52" s="63" t="s">
        <v>330</v>
      </c>
      <c r="S52" s="65" t="str">
        <f>+IF(行政コスト及び純資産変動計算書!S52="","",IF(行政コスト及び純資産変動計算書!S52="-","-",ROUND(行政コスト及び純資産変動計算書!S52/1000000,0)))</f>
        <v>-</v>
      </c>
      <c r="T52" s="166" t="s">
        <v>330</v>
      </c>
      <c r="U52" s="402"/>
      <c r="V52" s="403"/>
    </row>
    <row r="53" spans="1:22" x14ac:dyDescent="0.15">
      <c r="A53" s="55" t="s">
        <v>223</v>
      </c>
      <c r="C53" s="162"/>
      <c r="D53" s="163" t="s">
        <v>36</v>
      </c>
      <c r="E53" s="163"/>
      <c r="F53" s="121"/>
      <c r="G53" s="121"/>
      <c r="H53" s="121"/>
      <c r="I53" s="131"/>
      <c r="J53" s="131"/>
      <c r="K53" s="131"/>
      <c r="L53" s="163"/>
      <c r="M53" s="163"/>
      <c r="N53" s="163"/>
      <c r="O53" s="163"/>
      <c r="P53" s="167"/>
      <c r="Q53" s="62">
        <f>+IF(行政コスト及び純資産変動計算書!Q53="","",IF(行政コスト及び純資産変動計算書!Q53="-","-",ROUND(行政コスト及び純資産変動計算書!Q53/1000000,0)))</f>
        <v>0</v>
      </c>
      <c r="R53" s="63" t="s">
        <v>330</v>
      </c>
      <c r="S53" s="65" t="str">
        <f>+IF(行政コスト及び純資産変動計算書!S53="","",IF(行政コスト及び純資産変動計算書!S53="-","-",ROUND(行政コスト及び純資産変動計算書!S53/1000000,0)))</f>
        <v>-</v>
      </c>
      <c r="T53" s="166" t="s">
        <v>330</v>
      </c>
      <c r="U53" s="62">
        <f>+IF(行政コスト及び純資産変動計算書!U53="","",IF(行政コスト及び純資産変動計算書!U53="-","-",ROUND(行政コスト及び純資産変動計算書!U53/1000000,0)))</f>
        <v>0</v>
      </c>
      <c r="V53" s="63" t="s">
        <v>330</v>
      </c>
    </row>
    <row r="54" spans="1:22" ht="14.25" thickBot="1" x14ac:dyDescent="0.2">
      <c r="A54" s="55" t="s">
        <v>224</v>
      </c>
      <c r="C54" s="168" t="s">
        <v>225</v>
      </c>
      <c r="D54" s="169"/>
      <c r="E54" s="169"/>
      <c r="F54" s="170"/>
      <c r="G54" s="170"/>
      <c r="H54" s="171"/>
      <c r="I54" s="171"/>
      <c r="J54" s="172"/>
      <c r="K54" s="171"/>
      <c r="L54" s="169"/>
      <c r="M54" s="169"/>
      <c r="N54" s="169"/>
      <c r="O54" s="169"/>
      <c r="P54" s="173"/>
      <c r="Q54" s="238">
        <f>+IF(行政コスト及び純資産変動計算書!Q54="","",IF(行政コスト及び純資産変動計算書!Q54="-","-",ROUND(行政コスト及び純資産変動計算書!Q54/1000000,0)))</f>
        <v>18</v>
      </c>
      <c r="R54" s="137" t="str">
        <f>IF(Q54=SUM(S54,U54),IF(Q54="-","",IF(Q54=Q45-IF(Q51="-",0,Q51)+IF(Q52="-",0,Q52)+IF(Q53="-",0,Q53),"","※")),"※")</f>
        <v/>
      </c>
      <c r="S54" s="238">
        <f>+IF(行政コスト及び純資産変動計算書!S54="","",IF(行政コスト及び純資産変動計算書!S54="-","-",ROUND(行政コスト及び純資産変動計算書!S54/1000000,0)))</f>
        <v>159</v>
      </c>
      <c r="T54" s="138" t="str">
        <f>IF(S54="-","",IF(S54=S46-IF(S51="-",0,S51)+IF(S52="-",0,S52)+IF(S53="-",0,S53),"","※"))</f>
        <v/>
      </c>
      <c r="U54" s="238">
        <f>+IF(行政コスト及び純資産変動計算書!U54="","",IF(行政コスト及び純資産変動計算書!U54="-","-",ROUND(行政コスト及び純資産変動計算書!U54/1000000,0)))</f>
        <v>-141</v>
      </c>
      <c r="V54" s="66" t="str">
        <f>IF(U54="-","",IF(U54=U45+U46+IF(U53="-",0,U53),"","※"))</f>
        <v/>
      </c>
    </row>
    <row r="55" spans="1:22" ht="14.25" thickBot="1" x14ac:dyDescent="0.2">
      <c r="A55" s="55" t="s">
        <v>197</v>
      </c>
      <c r="C55" s="174" t="s">
        <v>198</v>
      </c>
      <c r="D55" s="175"/>
      <c r="E55" s="175"/>
      <c r="F55" s="133"/>
      <c r="G55" s="133"/>
      <c r="H55" s="134"/>
      <c r="I55" s="134"/>
      <c r="J55" s="135"/>
      <c r="K55" s="134"/>
      <c r="L55" s="175"/>
      <c r="M55" s="175"/>
      <c r="N55" s="175"/>
      <c r="O55" s="175"/>
      <c r="P55" s="175"/>
      <c r="Q55" s="67">
        <f>+IF(行政コスト及び純資産変動計算書!Q55="","",IF(行政コスト及び純資産変動計算書!Q55="-","-",ROUND(行政コスト及び純資産変動計算書!Q55/1000000,0)))</f>
        <v>611</v>
      </c>
      <c r="R55" s="68" t="str">
        <f>IF(Q55="-","",IF(Q55=SUM(S55,U55),"","※"))</f>
        <v/>
      </c>
      <c r="S55" s="69">
        <f>+IF(行政コスト及び純資産変動計算書!S55="","",IF(行政コスト及び純資産変動計算書!S55="-","-",ROUND(行政コスト及び純資産変動計算書!S55/1000000,0)))</f>
        <v>183</v>
      </c>
      <c r="T55" s="70"/>
      <c r="U55" s="67">
        <f>+IF(行政コスト及び純資産変動計算書!U55="","",IF(行政コスト及び純資産変動計算書!U55="-","-",ROUND(行政コスト及び純資産変動計算書!U55/1000000,0)))</f>
        <v>428</v>
      </c>
      <c r="V55" s="68" t="s">
        <v>330</v>
      </c>
    </row>
    <row r="56" spans="1:22" ht="14.25" thickBot="1" x14ac:dyDescent="0.2">
      <c r="A56" s="55" t="s">
        <v>226</v>
      </c>
      <c r="C56" s="176" t="s">
        <v>227</v>
      </c>
      <c r="D56" s="177"/>
      <c r="E56" s="178"/>
      <c r="F56" s="178"/>
      <c r="G56" s="178"/>
      <c r="H56" s="178"/>
      <c r="I56" s="178"/>
      <c r="J56" s="178"/>
      <c r="K56" s="178"/>
      <c r="L56" s="178"/>
      <c r="M56" s="178"/>
      <c r="N56" s="178"/>
      <c r="O56" s="178"/>
      <c r="P56" s="178"/>
      <c r="Q56" s="253">
        <f>+IF(行政コスト及び純資産変動計算書!Q56="","",IF(行政コスト及び純資産変動計算書!Q56="-","-",ROUND(行政コスト及び純資産変動計算書!Q56/1000000,0)))</f>
        <v>629</v>
      </c>
      <c r="R56" s="71" t="str">
        <f>IF(Q56=SUM(S56,U56),IF(Q56="-","",IF(Q56=SUM(Q54,Q55),"","※")),"※")</f>
        <v/>
      </c>
      <c r="S56" s="254">
        <f>+IF(行政コスト及び純資産変動計算書!S56="","",IF(行政コスト及び純資産変動計算書!S56="-","-",ROUND(行政コスト及び純資産変動計算書!S56/1000000,0)))</f>
        <v>342</v>
      </c>
      <c r="T56" s="72" t="str">
        <f>IF(S56="-","",IF(S56=SUM(S54,S55),"","※"))</f>
        <v/>
      </c>
      <c r="U56" s="253">
        <f>+IF(行政コスト及び純資産変動計算書!U56="","",IF(行政コスト及び純資産変動計算書!U56="-","-",ROUND(行政コスト及び純資産変動計算書!U56/1000000,0)))</f>
        <v>287</v>
      </c>
      <c r="V56" s="71" t="str">
        <f>IF(U56="-","",IF(U56=SUM(U54,U55),"","※"))</f>
        <v/>
      </c>
    </row>
    <row r="57" spans="1:22" s="74" customFormat="1" ht="12" customHeight="1" x14ac:dyDescent="0.15">
      <c r="A57" s="73"/>
      <c r="Q57" s="75"/>
      <c r="V57" s="76"/>
    </row>
    <row r="58" spans="1:22" s="74" customFormat="1" x14ac:dyDescent="0.15">
      <c r="A58" s="73"/>
      <c r="C58" s="77"/>
      <c r="D58" s="77" t="s">
        <v>343</v>
      </c>
      <c r="E58" s="75"/>
      <c r="F58" s="78"/>
      <c r="G58" s="75"/>
      <c r="H58" s="75"/>
      <c r="I58" s="79"/>
      <c r="J58" s="79"/>
      <c r="K58" s="78"/>
      <c r="L58" s="78"/>
      <c r="M58" s="78"/>
      <c r="N58" s="11"/>
      <c r="O58" s="11"/>
      <c r="P58" s="11"/>
      <c r="Q58" s="180"/>
    </row>
  </sheetData>
  <mergeCells count="25">
    <mergeCell ref="Q47:R47"/>
    <mergeCell ref="Q48:R48"/>
    <mergeCell ref="Q49:R49"/>
    <mergeCell ref="Q50:R50"/>
    <mergeCell ref="U51:V51"/>
    <mergeCell ref="U52:V52"/>
    <mergeCell ref="S41:T41"/>
    <mergeCell ref="S42:T42"/>
    <mergeCell ref="S43:T43"/>
    <mergeCell ref="S44:T44"/>
    <mergeCell ref="S45:T45"/>
    <mergeCell ref="Q46:R46"/>
    <mergeCell ref="O29:P29"/>
    <mergeCell ref="O30:P30"/>
    <mergeCell ref="O39:P39"/>
    <mergeCell ref="S39:V39"/>
    <mergeCell ref="O40:P40"/>
    <mergeCell ref="S40:T40"/>
    <mergeCell ref="U40:V40"/>
    <mergeCell ref="O28:P28"/>
    <mergeCell ref="C2:V2"/>
    <mergeCell ref="C3:V3"/>
    <mergeCell ref="C4:V4"/>
    <mergeCell ref="C6:P6"/>
    <mergeCell ref="Q6:R6"/>
  </mergeCells>
  <phoneticPr fontId="11"/>
  <pageMargins left="0.70866141732283472" right="0.70866141732283472" top="0.39370078740157477" bottom="0.39370078740157477" header="0.51181102362204722" footer="0.51181102362204722"/>
  <pageSetup paperSize="9" scale="7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4F263B-0569-4536-A049-9EDFC2B9E51B}">
  <sheetPr>
    <pageSetUpPr fitToPage="1"/>
  </sheetPr>
  <dimension ref="A1:S43"/>
  <sheetViews>
    <sheetView topLeftCell="B1" zoomScale="85" zoomScaleNormal="85" zoomScaleSheetLayoutView="100" workbookViewId="0">
      <selection activeCell="N30" sqref="N30"/>
    </sheetView>
  </sheetViews>
  <sheetFormatPr defaultColWidth="9" defaultRowHeight="13.5" x14ac:dyDescent="0.15"/>
  <cols>
    <col min="1" max="1" width="0" style="73" hidden="1" customWidth="1"/>
    <col min="2" max="2" width="0.625" style="74" customWidth="1"/>
    <col min="3" max="3" width="1.25" style="78" customWidth="1"/>
    <col min="4" max="12" width="2.125" style="78" customWidth="1"/>
    <col min="13" max="13" width="18.375" style="78" customWidth="1"/>
    <col min="14" max="14" width="21.625" style="78" bestFit="1" customWidth="1"/>
    <col min="15" max="15" width="2.5" style="78" customWidth="1"/>
    <col min="16" max="16" width="0.625" style="78" customWidth="1"/>
    <col min="17" max="17" width="9" style="74"/>
    <col min="18" max="18" width="0" style="74" hidden="1" customWidth="1"/>
    <col min="19" max="16384" width="9" style="74"/>
  </cols>
  <sheetData>
    <row r="1" spans="1:19" x14ac:dyDescent="0.15">
      <c r="A1" s="181"/>
      <c r="C1" s="182"/>
      <c r="D1" s="182"/>
      <c r="E1" s="182"/>
      <c r="F1" s="182"/>
      <c r="G1" s="182"/>
      <c r="H1" s="182"/>
      <c r="I1" s="182"/>
      <c r="J1" s="183"/>
      <c r="K1" s="183"/>
      <c r="L1" s="183"/>
      <c r="M1" s="183"/>
      <c r="N1" s="183"/>
      <c r="O1" s="183"/>
      <c r="P1" s="74"/>
    </row>
    <row r="2" spans="1:19" ht="24" x14ac:dyDescent="0.2">
      <c r="C2" s="304" t="s">
        <v>336</v>
      </c>
      <c r="D2" s="304"/>
      <c r="E2" s="304"/>
      <c r="F2" s="304"/>
      <c r="G2" s="304"/>
      <c r="H2" s="304"/>
      <c r="I2" s="304"/>
      <c r="J2" s="304"/>
      <c r="K2" s="304"/>
      <c r="L2" s="304"/>
      <c r="M2" s="304"/>
      <c r="N2" s="304"/>
      <c r="O2" s="304"/>
      <c r="P2" s="184"/>
    </row>
    <row r="3" spans="1:19" ht="17.25" x14ac:dyDescent="0.2">
      <c r="C3" s="305" t="s">
        <v>347</v>
      </c>
      <c r="D3" s="305"/>
      <c r="E3" s="305"/>
      <c r="F3" s="305"/>
      <c r="G3" s="305"/>
      <c r="H3" s="305"/>
      <c r="I3" s="305"/>
      <c r="J3" s="305"/>
      <c r="K3" s="305"/>
      <c r="L3" s="305"/>
      <c r="M3" s="305"/>
      <c r="N3" s="305"/>
      <c r="O3" s="305"/>
      <c r="P3" s="184"/>
    </row>
    <row r="4" spans="1:19" ht="17.25" x14ac:dyDescent="0.2">
      <c r="C4" s="305" t="s">
        <v>348</v>
      </c>
      <c r="D4" s="305"/>
      <c r="E4" s="305"/>
      <c r="F4" s="305"/>
      <c r="G4" s="305"/>
      <c r="H4" s="305"/>
      <c r="I4" s="305"/>
      <c r="J4" s="305"/>
      <c r="K4" s="305"/>
      <c r="L4" s="305"/>
      <c r="M4" s="305"/>
      <c r="N4" s="305"/>
      <c r="O4" s="305"/>
      <c r="P4" s="184"/>
    </row>
    <row r="5" spans="1:19" ht="18" thickBot="1" x14ac:dyDescent="0.25">
      <c r="D5" s="184"/>
      <c r="E5" s="184"/>
      <c r="F5" s="184"/>
      <c r="G5" s="184"/>
      <c r="H5" s="184"/>
      <c r="I5" s="184"/>
      <c r="J5" s="184"/>
      <c r="K5" s="184"/>
      <c r="L5" s="184"/>
      <c r="M5" s="185"/>
      <c r="N5" s="184"/>
      <c r="O5" s="185" t="s">
        <v>333</v>
      </c>
      <c r="P5" s="184"/>
    </row>
    <row r="6" spans="1:19" ht="18" thickBot="1" x14ac:dyDescent="0.25">
      <c r="A6" s="73" t="s">
        <v>315</v>
      </c>
      <c r="C6" s="306" t="s">
        <v>1</v>
      </c>
      <c r="D6" s="307"/>
      <c r="E6" s="307"/>
      <c r="F6" s="307"/>
      <c r="G6" s="307"/>
      <c r="H6" s="307"/>
      <c r="I6" s="307"/>
      <c r="J6" s="307"/>
      <c r="K6" s="307"/>
      <c r="L6" s="307"/>
      <c r="M6" s="307"/>
      <c r="N6" s="308" t="s">
        <v>317</v>
      </c>
      <c r="O6" s="309"/>
      <c r="P6" s="184"/>
    </row>
    <row r="7" spans="1:19" x14ac:dyDescent="0.15">
      <c r="A7" s="73" t="s">
        <v>136</v>
      </c>
      <c r="C7" s="102"/>
      <c r="D7" s="103" t="s">
        <v>137</v>
      </c>
      <c r="E7" s="103"/>
      <c r="F7" s="74"/>
      <c r="G7" s="103"/>
      <c r="H7" s="103"/>
      <c r="I7" s="103"/>
      <c r="J7" s="103"/>
      <c r="K7" s="74"/>
      <c r="L7" s="74"/>
      <c r="M7" s="74"/>
      <c r="N7" s="62">
        <v>1672838</v>
      </c>
      <c r="O7" s="104" t="s">
        <v>344</v>
      </c>
      <c r="P7" s="76"/>
      <c r="S7" s="186"/>
    </row>
    <row r="8" spans="1:19" x14ac:dyDescent="0.15">
      <c r="A8" s="73" t="s">
        <v>138</v>
      </c>
      <c r="C8" s="102"/>
      <c r="D8" s="103"/>
      <c r="E8" s="103" t="s">
        <v>139</v>
      </c>
      <c r="F8" s="103"/>
      <c r="G8" s="103"/>
      <c r="H8" s="103"/>
      <c r="I8" s="103"/>
      <c r="J8" s="103"/>
      <c r="K8" s="74"/>
      <c r="L8" s="74"/>
      <c r="M8" s="74"/>
      <c r="N8" s="62">
        <v>238935</v>
      </c>
      <c r="O8" s="105" t="s">
        <v>344</v>
      </c>
      <c r="P8" s="76"/>
      <c r="S8" s="186"/>
    </row>
    <row r="9" spans="1:19" x14ac:dyDescent="0.15">
      <c r="A9" s="73" t="s">
        <v>140</v>
      </c>
      <c r="C9" s="102"/>
      <c r="D9" s="103"/>
      <c r="E9" s="103"/>
      <c r="F9" s="103" t="s">
        <v>141</v>
      </c>
      <c r="G9" s="103"/>
      <c r="H9" s="103"/>
      <c r="I9" s="103"/>
      <c r="J9" s="103"/>
      <c r="K9" s="74"/>
      <c r="L9" s="74"/>
      <c r="M9" s="74"/>
      <c r="N9" s="62">
        <v>105649</v>
      </c>
      <c r="O9" s="105" t="s">
        <v>330</v>
      </c>
      <c r="P9" s="76"/>
      <c r="S9" s="186"/>
    </row>
    <row r="10" spans="1:19" x14ac:dyDescent="0.15">
      <c r="A10" s="73" t="s">
        <v>142</v>
      </c>
      <c r="C10" s="102"/>
      <c r="D10" s="103"/>
      <c r="E10" s="103"/>
      <c r="F10" s="103"/>
      <c r="G10" s="103" t="s">
        <v>143</v>
      </c>
      <c r="H10" s="103"/>
      <c r="I10" s="103"/>
      <c r="J10" s="103"/>
      <c r="K10" s="74"/>
      <c r="L10" s="74"/>
      <c r="M10" s="74"/>
      <c r="N10" s="62">
        <v>105269</v>
      </c>
      <c r="O10" s="105"/>
      <c r="P10" s="76"/>
      <c r="S10" s="186"/>
    </row>
    <row r="11" spans="1:19" x14ac:dyDescent="0.15">
      <c r="A11" s="73" t="s">
        <v>144</v>
      </c>
      <c r="C11" s="102"/>
      <c r="D11" s="103"/>
      <c r="E11" s="103"/>
      <c r="F11" s="103"/>
      <c r="G11" s="103" t="s">
        <v>145</v>
      </c>
      <c r="H11" s="103"/>
      <c r="I11" s="103"/>
      <c r="J11" s="103"/>
      <c r="K11" s="74"/>
      <c r="L11" s="74"/>
      <c r="M11" s="74"/>
      <c r="N11" s="62" t="s">
        <v>12</v>
      </c>
      <c r="O11" s="105"/>
      <c r="P11" s="76"/>
      <c r="S11" s="186"/>
    </row>
    <row r="12" spans="1:19" x14ac:dyDescent="0.15">
      <c r="A12" s="73" t="s">
        <v>146</v>
      </c>
      <c r="C12" s="102"/>
      <c r="D12" s="103"/>
      <c r="E12" s="103"/>
      <c r="F12" s="103"/>
      <c r="G12" s="103" t="s">
        <v>147</v>
      </c>
      <c r="H12" s="103"/>
      <c r="I12" s="103"/>
      <c r="J12" s="103"/>
      <c r="K12" s="74"/>
      <c r="L12" s="74"/>
      <c r="M12" s="74"/>
      <c r="N12" s="62" t="s">
        <v>12</v>
      </c>
      <c r="O12" s="105"/>
      <c r="P12" s="76"/>
      <c r="S12" s="186"/>
    </row>
    <row r="13" spans="1:19" x14ac:dyDescent="0.15">
      <c r="A13" s="73" t="s">
        <v>148</v>
      </c>
      <c r="C13" s="102"/>
      <c r="D13" s="103"/>
      <c r="E13" s="103"/>
      <c r="F13" s="103"/>
      <c r="G13" s="103" t="s">
        <v>36</v>
      </c>
      <c r="H13" s="103"/>
      <c r="I13" s="103"/>
      <c r="J13" s="103"/>
      <c r="K13" s="74"/>
      <c r="L13" s="74"/>
      <c r="M13" s="74"/>
      <c r="N13" s="62">
        <v>380</v>
      </c>
      <c r="O13" s="105"/>
      <c r="P13" s="76"/>
      <c r="S13" s="186"/>
    </row>
    <row r="14" spans="1:19" x14ac:dyDescent="0.15">
      <c r="A14" s="73" t="s">
        <v>149</v>
      </c>
      <c r="C14" s="102"/>
      <c r="D14" s="103"/>
      <c r="E14" s="103"/>
      <c r="F14" s="103" t="s">
        <v>150</v>
      </c>
      <c r="G14" s="103"/>
      <c r="H14" s="103"/>
      <c r="I14" s="103"/>
      <c r="J14" s="103"/>
      <c r="K14" s="74"/>
      <c r="L14" s="74"/>
      <c r="M14" s="74"/>
      <c r="N14" s="62">
        <v>133073</v>
      </c>
      <c r="O14" s="105" t="s">
        <v>330</v>
      </c>
      <c r="P14" s="76"/>
      <c r="S14" s="186"/>
    </row>
    <row r="15" spans="1:19" x14ac:dyDescent="0.15">
      <c r="A15" s="73" t="s">
        <v>151</v>
      </c>
      <c r="C15" s="102"/>
      <c r="D15" s="103"/>
      <c r="E15" s="103"/>
      <c r="F15" s="103"/>
      <c r="G15" s="103" t="s">
        <v>152</v>
      </c>
      <c r="H15" s="103"/>
      <c r="I15" s="103"/>
      <c r="J15" s="103"/>
      <c r="K15" s="74"/>
      <c r="L15" s="74"/>
      <c r="M15" s="74"/>
      <c r="N15" s="62">
        <v>132300</v>
      </c>
      <c r="O15" s="105"/>
      <c r="P15" s="76"/>
      <c r="S15" s="186"/>
    </row>
    <row r="16" spans="1:19" x14ac:dyDescent="0.15">
      <c r="A16" s="73" t="s">
        <v>153</v>
      </c>
      <c r="C16" s="102"/>
      <c r="D16" s="103"/>
      <c r="E16" s="103"/>
      <c r="F16" s="103"/>
      <c r="G16" s="103" t="s">
        <v>154</v>
      </c>
      <c r="H16" s="103"/>
      <c r="I16" s="103"/>
      <c r="J16" s="103"/>
      <c r="K16" s="74"/>
      <c r="L16" s="74"/>
      <c r="M16" s="74"/>
      <c r="N16" s="62" t="s">
        <v>12</v>
      </c>
      <c r="O16" s="105"/>
      <c r="P16" s="76"/>
      <c r="S16" s="186"/>
    </row>
    <row r="17" spans="1:19" x14ac:dyDescent="0.15">
      <c r="A17" s="73" t="s">
        <v>155</v>
      </c>
      <c r="C17" s="102"/>
      <c r="D17" s="103"/>
      <c r="E17" s="103"/>
      <c r="F17" s="103"/>
      <c r="G17" s="103" t="s">
        <v>156</v>
      </c>
      <c r="H17" s="103"/>
      <c r="I17" s="103"/>
      <c r="J17" s="103"/>
      <c r="K17" s="74"/>
      <c r="L17" s="74"/>
      <c r="M17" s="74"/>
      <c r="N17" s="62">
        <v>773</v>
      </c>
      <c r="O17" s="105"/>
      <c r="P17" s="76"/>
      <c r="S17" s="186"/>
    </row>
    <row r="18" spans="1:19" x14ac:dyDescent="0.15">
      <c r="A18" s="73" t="s">
        <v>157</v>
      </c>
      <c r="C18" s="102"/>
      <c r="D18" s="103"/>
      <c r="E18" s="103"/>
      <c r="F18" s="103"/>
      <c r="G18" s="103" t="s">
        <v>36</v>
      </c>
      <c r="H18" s="103"/>
      <c r="I18" s="103"/>
      <c r="J18" s="103"/>
      <c r="K18" s="74"/>
      <c r="L18" s="74"/>
      <c r="M18" s="74"/>
      <c r="N18" s="62" t="s">
        <v>12</v>
      </c>
      <c r="O18" s="105"/>
      <c r="P18" s="76"/>
      <c r="S18" s="186"/>
    </row>
    <row r="19" spans="1:19" x14ac:dyDescent="0.15">
      <c r="A19" s="73" t="s">
        <v>158</v>
      </c>
      <c r="C19" s="102"/>
      <c r="D19" s="103"/>
      <c r="E19" s="103"/>
      <c r="F19" s="103" t="s">
        <v>159</v>
      </c>
      <c r="G19" s="103"/>
      <c r="H19" s="103"/>
      <c r="I19" s="103"/>
      <c r="J19" s="103"/>
      <c r="K19" s="74"/>
      <c r="L19" s="74"/>
      <c r="M19" s="74"/>
      <c r="N19" s="62">
        <v>212</v>
      </c>
      <c r="O19" s="105" t="s">
        <v>330</v>
      </c>
      <c r="P19" s="76"/>
      <c r="S19" s="186"/>
    </row>
    <row r="20" spans="1:19" x14ac:dyDescent="0.15">
      <c r="A20" s="73" t="s">
        <v>160</v>
      </c>
      <c r="C20" s="102"/>
      <c r="D20" s="103"/>
      <c r="E20" s="103"/>
      <c r="F20" s="74"/>
      <c r="G20" s="74" t="s">
        <v>161</v>
      </c>
      <c r="H20" s="74"/>
      <c r="I20" s="103"/>
      <c r="J20" s="103"/>
      <c r="K20" s="74"/>
      <c r="L20" s="74"/>
      <c r="M20" s="74"/>
      <c r="N20" s="62">
        <v>9</v>
      </c>
      <c r="O20" s="105"/>
      <c r="P20" s="76"/>
      <c r="S20" s="186"/>
    </row>
    <row r="21" spans="1:19" x14ac:dyDescent="0.15">
      <c r="A21" s="73" t="s">
        <v>162</v>
      </c>
      <c r="C21" s="102"/>
      <c r="D21" s="103"/>
      <c r="E21" s="103"/>
      <c r="F21" s="74"/>
      <c r="G21" s="103" t="s">
        <v>163</v>
      </c>
      <c r="H21" s="103"/>
      <c r="I21" s="103"/>
      <c r="J21" s="103"/>
      <c r="K21" s="74"/>
      <c r="L21" s="74"/>
      <c r="M21" s="74"/>
      <c r="N21" s="62" t="s">
        <v>12</v>
      </c>
      <c r="O21" s="105"/>
      <c r="P21" s="76"/>
      <c r="S21" s="186"/>
    </row>
    <row r="22" spans="1:19" x14ac:dyDescent="0.15">
      <c r="A22" s="73" t="s">
        <v>164</v>
      </c>
      <c r="C22" s="102"/>
      <c r="D22" s="103"/>
      <c r="E22" s="103"/>
      <c r="F22" s="74"/>
      <c r="G22" s="103" t="s">
        <v>36</v>
      </c>
      <c r="H22" s="103"/>
      <c r="I22" s="103"/>
      <c r="J22" s="103"/>
      <c r="K22" s="74"/>
      <c r="L22" s="74"/>
      <c r="M22" s="74"/>
      <c r="N22" s="62">
        <v>203</v>
      </c>
      <c r="O22" s="105"/>
      <c r="P22" s="76"/>
      <c r="S22" s="186"/>
    </row>
    <row r="23" spans="1:19" x14ac:dyDescent="0.15">
      <c r="A23" s="73" t="s">
        <v>165</v>
      </c>
      <c r="C23" s="102"/>
      <c r="D23" s="103"/>
      <c r="E23" s="74" t="s">
        <v>166</v>
      </c>
      <c r="F23" s="74"/>
      <c r="G23" s="103"/>
      <c r="H23" s="103"/>
      <c r="I23" s="103"/>
      <c r="J23" s="103"/>
      <c r="K23" s="74"/>
      <c r="L23" s="74"/>
      <c r="M23" s="74"/>
      <c r="N23" s="62">
        <v>1433904</v>
      </c>
      <c r="O23" s="105" t="s">
        <v>344</v>
      </c>
      <c r="P23" s="76"/>
      <c r="S23" s="186"/>
    </row>
    <row r="24" spans="1:19" x14ac:dyDescent="0.15">
      <c r="A24" s="73" t="s">
        <v>167</v>
      </c>
      <c r="C24" s="102"/>
      <c r="D24" s="103"/>
      <c r="E24" s="103"/>
      <c r="F24" s="103" t="s">
        <v>168</v>
      </c>
      <c r="G24" s="103"/>
      <c r="H24" s="103"/>
      <c r="I24" s="103"/>
      <c r="J24" s="103"/>
      <c r="K24" s="74"/>
      <c r="L24" s="74"/>
      <c r="M24" s="74"/>
      <c r="N24" s="62">
        <v>562</v>
      </c>
      <c r="O24" s="105"/>
      <c r="P24" s="76"/>
      <c r="S24" s="186"/>
    </row>
    <row r="25" spans="1:19" x14ac:dyDescent="0.15">
      <c r="A25" s="73" t="s">
        <v>169</v>
      </c>
      <c r="C25" s="102"/>
      <c r="D25" s="103"/>
      <c r="E25" s="103"/>
      <c r="F25" s="103" t="s">
        <v>170</v>
      </c>
      <c r="G25" s="103"/>
      <c r="H25" s="103"/>
      <c r="I25" s="103"/>
      <c r="J25" s="103"/>
      <c r="K25" s="74"/>
      <c r="L25" s="74"/>
      <c r="M25" s="74"/>
      <c r="N25" s="62" t="s">
        <v>12</v>
      </c>
      <c r="O25" s="105"/>
      <c r="P25" s="76"/>
      <c r="S25" s="186"/>
    </row>
    <row r="26" spans="1:19" x14ac:dyDescent="0.15">
      <c r="A26" s="73" t="s">
        <v>171</v>
      </c>
      <c r="C26" s="102"/>
      <c r="D26" s="103"/>
      <c r="E26" s="103"/>
      <c r="F26" s="103" t="s">
        <v>172</v>
      </c>
      <c r="G26" s="103"/>
      <c r="H26" s="103"/>
      <c r="I26" s="103"/>
      <c r="J26" s="103"/>
      <c r="K26" s="74"/>
      <c r="L26" s="74"/>
      <c r="M26" s="74"/>
      <c r="N26" s="62">
        <v>1433341</v>
      </c>
      <c r="O26" s="105"/>
      <c r="P26" s="76"/>
      <c r="S26" s="186"/>
    </row>
    <row r="27" spans="1:19" x14ac:dyDescent="0.15">
      <c r="A27" s="73" t="s">
        <v>173</v>
      </c>
      <c r="C27" s="102"/>
      <c r="D27" s="103"/>
      <c r="E27" s="103"/>
      <c r="F27" s="103" t="s">
        <v>36</v>
      </c>
      <c r="G27" s="103"/>
      <c r="H27" s="103"/>
      <c r="I27" s="103"/>
      <c r="J27" s="103"/>
      <c r="K27" s="74"/>
      <c r="L27" s="74"/>
      <c r="M27" s="74"/>
      <c r="N27" s="62" t="s">
        <v>12</v>
      </c>
      <c r="O27" s="105"/>
      <c r="P27" s="76"/>
      <c r="S27" s="186"/>
    </row>
    <row r="28" spans="1:19" x14ac:dyDescent="0.15">
      <c r="A28" s="73" t="s">
        <v>174</v>
      </c>
      <c r="C28" s="102"/>
      <c r="D28" s="103" t="s">
        <v>175</v>
      </c>
      <c r="E28" s="103"/>
      <c r="F28" s="103"/>
      <c r="G28" s="103"/>
      <c r="H28" s="103"/>
      <c r="I28" s="103"/>
      <c r="J28" s="103"/>
      <c r="K28" s="74"/>
      <c r="L28" s="74"/>
      <c r="M28" s="74"/>
      <c r="N28" s="62">
        <v>2070</v>
      </c>
      <c r="O28" s="105" t="s">
        <v>330</v>
      </c>
      <c r="P28" s="76"/>
      <c r="S28" s="186"/>
    </row>
    <row r="29" spans="1:19" x14ac:dyDescent="0.15">
      <c r="A29" s="73" t="s">
        <v>176</v>
      </c>
      <c r="C29" s="102"/>
      <c r="D29" s="103"/>
      <c r="E29" s="103" t="s">
        <v>177</v>
      </c>
      <c r="F29" s="103"/>
      <c r="G29" s="103"/>
      <c r="H29" s="103"/>
      <c r="I29" s="103"/>
      <c r="J29" s="103"/>
      <c r="K29" s="187"/>
      <c r="L29" s="187"/>
      <c r="M29" s="187"/>
      <c r="N29" s="62" t="s">
        <v>12</v>
      </c>
      <c r="O29" s="105"/>
      <c r="P29" s="76"/>
      <c r="S29" s="186"/>
    </row>
    <row r="30" spans="1:19" x14ac:dyDescent="0.15">
      <c r="A30" s="73" t="s">
        <v>178</v>
      </c>
      <c r="C30" s="102"/>
      <c r="D30" s="103"/>
      <c r="E30" s="103" t="s">
        <v>36</v>
      </c>
      <c r="F30" s="103"/>
      <c r="G30" s="74"/>
      <c r="H30" s="103"/>
      <c r="I30" s="103"/>
      <c r="J30" s="103"/>
      <c r="K30" s="187"/>
      <c r="L30" s="187"/>
      <c r="M30" s="187"/>
      <c r="N30" s="62">
        <v>2070</v>
      </c>
      <c r="O30" s="105"/>
      <c r="P30" s="76"/>
      <c r="S30" s="186"/>
    </row>
    <row r="31" spans="1:19" x14ac:dyDescent="0.15">
      <c r="A31" s="73" t="s">
        <v>134</v>
      </c>
      <c r="C31" s="106" t="s">
        <v>135</v>
      </c>
      <c r="D31" s="107"/>
      <c r="E31" s="107"/>
      <c r="F31" s="107"/>
      <c r="G31" s="107"/>
      <c r="H31" s="107"/>
      <c r="I31" s="107"/>
      <c r="J31" s="107"/>
      <c r="K31" s="108"/>
      <c r="L31" s="108"/>
      <c r="M31" s="108"/>
      <c r="N31" s="278">
        <v>1670768</v>
      </c>
      <c r="O31" s="188" t="s">
        <v>344</v>
      </c>
      <c r="P31" s="76"/>
      <c r="S31" s="186"/>
    </row>
    <row r="32" spans="1:19" x14ac:dyDescent="0.15">
      <c r="A32" s="73" t="s">
        <v>181</v>
      </c>
      <c r="C32" s="102"/>
      <c r="D32" s="103" t="s">
        <v>182</v>
      </c>
      <c r="E32" s="103"/>
      <c r="F32" s="74"/>
      <c r="G32" s="103"/>
      <c r="H32" s="103"/>
      <c r="I32" s="103"/>
      <c r="J32" s="103"/>
      <c r="K32" s="74"/>
      <c r="L32" s="74"/>
      <c r="M32" s="74"/>
      <c r="N32" s="62" t="s">
        <v>12</v>
      </c>
      <c r="O32" s="104" t="s">
        <v>330</v>
      </c>
      <c r="P32" s="76"/>
      <c r="S32" s="186"/>
    </row>
    <row r="33" spans="1:19" x14ac:dyDescent="0.15">
      <c r="A33" s="73" t="s">
        <v>183</v>
      </c>
      <c r="C33" s="102"/>
      <c r="D33" s="103"/>
      <c r="E33" s="74" t="s">
        <v>184</v>
      </c>
      <c r="F33" s="74"/>
      <c r="G33" s="103"/>
      <c r="H33" s="103"/>
      <c r="I33" s="103"/>
      <c r="J33" s="103"/>
      <c r="K33" s="74"/>
      <c r="L33" s="74"/>
      <c r="M33" s="74"/>
      <c r="N33" s="62" t="s">
        <v>12</v>
      </c>
      <c r="O33" s="105"/>
      <c r="P33" s="76"/>
      <c r="S33" s="186"/>
    </row>
    <row r="34" spans="1:19" x14ac:dyDescent="0.15">
      <c r="A34" s="73" t="s">
        <v>185</v>
      </c>
      <c r="C34" s="102"/>
      <c r="D34" s="103"/>
      <c r="E34" s="74" t="s">
        <v>186</v>
      </c>
      <c r="F34" s="74"/>
      <c r="G34" s="103"/>
      <c r="H34" s="103"/>
      <c r="I34" s="103"/>
      <c r="J34" s="103"/>
      <c r="K34" s="74"/>
      <c r="L34" s="74"/>
      <c r="M34" s="74"/>
      <c r="N34" s="62" t="s">
        <v>12</v>
      </c>
      <c r="O34" s="105"/>
      <c r="P34" s="76"/>
      <c r="S34" s="186"/>
    </row>
    <row r="35" spans="1:19" x14ac:dyDescent="0.15">
      <c r="A35" s="73" t="s">
        <v>187</v>
      </c>
      <c r="C35" s="102"/>
      <c r="D35" s="103"/>
      <c r="E35" s="74" t="s">
        <v>188</v>
      </c>
      <c r="F35" s="74"/>
      <c r="G35" s="103"/>
      <c r="H35" s="74"/>
      <c r="I35" s="103"/>
      <c r="J35" s="103"/>
      <c r="K35" s="74"/>
      <c r="L35" s="74"/>
      <c r="M35" s="74"/>
      <c r="N35" s="62" t="s">
        <v>12</v>
      </c>
      <c r="O35" s="105"/>
      <c r="P35" s="76"/>
      <c r="S35" s="186"/>
    </row>
    <row r="36" spans="1:19" x14ac:dyDescent="0.15">
      <c r="A36" s="73" t="s">
        <v>189</v>
      </c>
      <c r="C36" s="102"/>
      <c r="D36" s="103"/>
      <c r="E36" s="103" t="s">
        <v>190</v>
      </c>
      <c r="F36" s="103"/>
      <c r="G36" s="103"/>
      <c r="H36" s="103"/>
      <c r="I36" s="103"/>
      <c r="J36" s="103"/>
      <c r="K36" s="74"/>
      <c r="L36" s="74"/>
      <c r="M36" s="74"/>
      <c r="N36" s="62" t="s">
        <v>12</v>
      </c>
      <c r="O36" s="105"/>
      <c r="P36" s="76"/>
      <c r="S36" s="186"/>
    </row>
    <row r="37" spans="1:19" x14ac:dyDescent="0.15">
      <c r="A37" s="73" t="s">
        <v>191</v>
      </c>
      <c r="C37" s="102"/>
      <c r="D37" s="103"/>
      <c r="E37" s="103" t="s">
        <v>36</v>
      </c>
      <c r="F37" s="103"/>
      <c r="G37" s="103"/>
      <c r="H37" s="103"/>
      <c r="I37" s="103"/>
      <c r="J37" s="103"/>
      <c r="K37" s="74"/>
      <c r="L37" s="74"/>
      <c r="M37" s="109"/>
      <c r="N37" s="277" t="s">
        <v>12</v>
      </c>
      <c r="O37" s="105"/>
      <c r="P37" s="76"/>
      <c r="S37" s="186"/>
    </row>
    <row r="38" spans="1:19" x14ac:dyDescent="0.15">
      <c r="A38" s="73" t="s">
        <v>192</v>
      </c>
      <c r="C38" s="102"/>
      <c r="D38" s="103" t="s">
        <v>193</v>
      </c>
      <c r="E38" s="103"/>
      <c r="F38" s="103"/>
      <c r="G38" s="103"/>
      <c r="H38" s="103"/>
      <c r="I38" s="103"/>
      <c r="J38" s="103"/>
      <c r="K38" s="187"/>
      <c r="L38" s="187"/>
      <c r="M38" s="187"/>
      <c r="N38" s="62" t="s">
        <v>12</v>
      </c>
      <c r="O38" s="104" t="s">
        <v>330</v>
      </c>
      <c r="P38" s="76"/>
      <c r="S38" s="186"/>
    </row>
    <row r="39" spans="1:19" x14ac:dyDescent="0.15">
      <c r="A39" s="73" t="s">
        <v>194</v>
      </c>
      <c r="C39" s="102"/>
      <c r="D39" s="103"/>
      <c r="E39" s="103" t="s">
        <v>195</v>
      </c>
      <c r="F39" s="103"/>
      <c r="G39" s="103"/>
      <c r="H39" s="103"/>
      <c r="I39" s="103"/>
      <c r="J39" s="103"/>
      <c r="K39" s="187"/>
      <c r="L39" s="187"/>
      <c r="M39" s="187"/>
      <c r="N39" s="62" t="s">
        <v>12</v>
      </c>
      <c r="O39" s="105"/>
      <c r="P39" s="76"/>
      <c r="S39" s="186"/>
    </row>
    <row r="40" spans="1:19" ht="14.25" thickBot="1" x14ac:dyDescent="0.2">
      <c r="A40" s="73" t="s">
        <v>196</v>
      </c>
      <c r="C40" s="102"/>
      <c r="D40" s="103"/>
      <c r="E40" s="103" t="s">
        <v>36</v>
      </c>
      <c r="F40" s="103"/>
      <c r="G40" s="103"/>
      <c r="H40" s="103"/>
      <c r="I40" s="103"/>
      <c r="J40" s="103"/>
      <c r="K40" s="187"/>
      <c r="L40" s="187"/>
      <c r="M40" s="187"/>
      <c r="N40" s="62" t="s">
        <v>12</v>
      </c>
      <c r="O40" s="105"/>
      <c r="P40" s="76"/>
      <c r="S40" s="186"/>
    </row>
    <row r="41" spans="1:19" ht="14.25" thickBot="1" x14ac:dyDescent="0.2">
      <c r="A41" s="73" t="s">
        <v>179</v>
      </c>
      <c r="C41" s="110" t="s">
        <v>180</v>
      </c>
      <c r="D41" s="111"/>
      <c r="E41" s="111"/>
      <c r="F41" s="111"/>
      <c r="G41" s="111"/>
      <c r="H41" s="111"/>
      <c r="I41" s="111"/>
      <c r="J41" s="111"/>
      <c r="K41" s="189"/>
      <c r="L41" s="189"/>
      <c r="M41" s="189"/>
      <c r="N41" s="279">
        <v>1670768</v>
      </c>
      <c r="O41" s="190" t="s">
        <v>330</v>
      </c>
      <c r="P41" s="76"/>
      <c r="S41" s="186"/>
    </row>
    <row r="42" spans="1:19" s="76" customFormat="1" ht="3.75" customHeight="1" x14ac:dyDescent="0.15">
      <c r="A42" s="191"/>
      <c r="C42" s="192"/>
      <c r="D42" s="192"/>
      <c r="E42" s="193"/>
      <c r="F42" s="193"/>
      <c r="G42" s="193"/>
      <c r="H42" s="193"/>
      <c r="I42" s="193"/>
      <c r="J42" s="194"/>
      <c r="K42" s="194"/>
      <c r="L42" s="194"/>
    </row>
    <row r="43" spans="1:19" s="76" customFormat="1" ht="15.6" customHeight="1" x14ac:dyDescent="0.15">
      <c r="A43" s="191"/>
      <c r="C43" s="77"/>
      <c r="D43" s="77" t="s">
        <v>343</v>
      </c>
      <c r="E43" s="195"/>
      <c r="F43" s="195"/>
      <c r="G43" s="195"/>
      <c r="H43" s="195"/>
      <c r="I43" s="195"/>
      <c r="J43" s="196"/>
      <c r="K43" s="196"/>
      <c r="L43" s="196"/>
    </row>
  </sheetData>
  <mergeCells count="5">
    <mergeCell ref="C2:O2"/>
    <mergeCell ref="C3:O3"/>
    <mergeCell ref="C4:O4"/>
    <mergeCell ref="C6:M6"/>
    <mergeCell ref="N6:O6"/>
  </mergeCells>
  <phoneticPr fontId="11"/>
  <pageMargins left="0.7" right="0.7" top="0.39370078740157477" bottom="0.39370078740157477" header="0.51181102362204722" footer="0.5118110236220472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62919-BBB0-405F-9314-4AC595255FA1}">
  <sheetPr>
    <pageSetUpPr fitToPage="1"/>
  </sheetPr>
  <dimension ref="A2:X25"/>
  <sheetViews>
    <sheetView showGridLines="0" topLeftCell="B7" zoomScaleNormal="100" zoomScaleSheetLayoutView="100" workbookViewId="0">
      <selection activeCell="C2" sqref="C2:R4"/>
    </sheetView>
  </sheetViews>
  <sheetFormatPr defaultColWidth="9" defaultRowHeight="12.75" x14ac:dyDescent="0.15"/>
  <cols>
    <col min="1" max="1" width="0" style="15" hidden="1" customWidth="1"/>
    <col min="2" max="2" width="1.125" style="17" customWidth="1"/>
    <col min="3" max="3" width="1.625" style="17" customWidth="1"/>
    <col min="4" max="9" width="2" style="17" customWidth="1"/>
    <col min="10" max="10" width="15.375" style="17" customWidth="1"/>
    <col min="11" max="11" width="21.625" style="17" bestFit="1" customWidth="1"/>
    <col min="12" max="12" width="3" style="17" bestFit="1" customWidth="1"/>
    <col min="13" max="13" width="21.625" style="17" bestFit="1" customWidth="1"/>
    <col min="14" max="14" width="3" style="17" bestFit="1" customWidth="1"/>
    <col min="15" max="15" width="21.625" style="17" bestFit="1" customWidth="1"/>
    <col min="16" max="16" width="3" style="17" bestFit="1" customWidth="1"/>
    <col min="17" max="17" width="21.625" style="17" hidden="1" customWidth="1"/>
    <col min="18" max="18" width="3" style="17" hidden="1" customWidth="1"/>
    <col min="19" max="19" width="1" style="17" customWidth="1"/>
    <col min="20" max="20" width="9" style="17"/>
    <col min="21" max="24" width="0" style="17" hidden="1" customWidth="1"/>
    <col min="25" max="16384" width="9" style="17"/>
  </cols>
  <sheetData>
    <row r="2" spans="1:24" ht="24" x14ac:dyDescent="0.25">
      <c r="B2" s="16"/>
      <c r="C2" s="310" t="s">
        <v>337</v>
      </c>
      <c r="D2" s="310"/>
      <c r="E2" s="310"/>
      <c r="F2" s="310"/>
      <c r="G2" s="310"/>
      <c r="H2" s="310"/>
      <c r="I2" s="310"/>
      <c r="J2" s="310"/>
      <c r="K2" s="310"/>
      <c r="L2" s="310"/>
      <c r="M2" s="310"/>
      <c r="N2" s="310"/>
      <c r="O2" s="310"/>
      <c r="P2" s="310"/>
      <c r="Q2" s="310"/>
      <c r="R2" s="310"/>
    </row>
    <row r="3" spans="1:24" ht="17.25" x14ac:dyDescent="0.2">
      <c r="B3" s="18"/>
      <c r="C3" s="311" t="s">
        <v>347</v>
      </c>
      <c r="D3" s="311"/>
      <c r="E3" s="311"/>
      <c r="F3" s="311"/>
      <c r="G3" s="311"/>
      <c r="H3" s="311"/>
      <c r="I3" s="311"/>
      <c r="J3" s="311"/>
      <c r="K3" s="311"/>
      <c r="L3" s="311"/>
      <c r="M3" s="311"/>
      <c r="N3" s="311"/>
      <c r="O3" s="311"/>
      <c r="P3" s="311"/>
      <c r="Q3" s="311"/>
      <c r="R3" s="311"/>
    </row>
    <row r="4" spans="1:24" ht="17.25" x14ac:dyDescent="0.2">
      <c r="B4" s="18"/>
      <c r="C4" s="311" t="s">
        <v>349</v>
      </c>
      <c r="D4" s="311"/>
      <c r="E4" s="311"/>
      <c r="F4" s="311"/>
      <c r="G4" s="311"/>
      <c r="H4" s="311"/>
      <c r="I4" s="311"/>
      <c r="J4" s="311"/>
      <c r="K4" s="311"/>
      <c r="L4" s="311"/>
      <c r="M4" s="311"/>
      <c r="N4" s="311"/>
      <c r="O4" s="311"/>
      <c r="P4" s="311"/>
      <c r="Q4" s="311"/>
      <c r="R4" s="311"/>
    </row>
    <row r="5" spans="1:24" ht="15.75" customHeight="1" thickBot="1" x14ac:dyDescent="0.2">
      <c r="B5" s="19"/>
      <c r="C5" s="20"/>
      <c r="D5" s="20"/>
      <c r="E5" s="20"/>
      <c r="F5" s="20"/>
      <c r="G5" s="20"/>
      <c r="H5" s="20"/>
      <c r="I5" s="20"/>
      <c r="J5" s="21"/>
      <c r="K5" s="20"/>
      <c r="L5" s="21"/>
      <c r="M5" s="20"/>
      <c r="N5" s="20"/>
      <c r="O5" s="20"/>
      <c r="P5" s="81" t="s">
        <v>333</v>
      </c>
      <c r="Q5" s="20"/>
      <c r="R5" s="21"/>
    </row>
    <row r="6" spans="1:24" ht="12.75" customHeight="1" x14ac:dyDescent="0.15">
      <c r="B6" s="22"/>
      <c r="C6" s="312" t="s">
        <v>1</v>
      </c>
      <c r="D6" s="313"/>
      <c r="E6" s="313"/>
      <c r="F6" s="313"/>
      <c r="G6" s="313"/>
      <c r="H6" s="313"/>
      <c r="I6" s="313"/>
      <c r="J6" s="314"/>
      <c r="K6" s="318" t="s">
        <v>321</v>
      </c>
      <c r="L6" s="313"/>
      <c r="M6" s="23"/>
      <c r="N6" s="23"/>
      <c r="O6" s="23"/>
      <c r="P6" s="24"/>
      <c r="Q6" s="23"/>
      <c r="R6" s="24"/>
    </row>
    <row r="7" spans="1:24" ht="29.25" customHeight="1" thickBot="1" x14ac:dyDescent="0.2">
      <c r="A7" s="15" t="s">
        <v>315</v>
      </c>
      <c r="B7" s="22"/>
      <c r="C7" s="315"/>
      <c r="D7" s="316"/>
      <c r="E7" s="316"/>
      <c r="F7" s="316"/>
      <c r="G7" s="316"/>
      <c r="H7" s="316"/>
      <c r="I7" s="316"/>
      <c r="J7" s="317"/>
      <c r="K7" s="319"/>
      <c r="L7" s="316"/>
      <c r="M7" s="320" t="s">
        <v>322</v>
      </c>
      <c r="N7" s="321"/>
      <c r="O7" s="320" t="s">
        <v>323</v>
      </c>
      <c r="P7" s="322"/>
      <c r="Q7" s="323" t="s">
        <v>133</v>
      </c>
      <c r="R7" s="322"/>
    </row>
    <row r="8" spans="1:24" ht="15.95" customHeight="1" x14ac:dyDescent="0.15">
      <c r="A8" s="15" t="s">
        <v>197</v>
      </c>
      <c r="B8" s="25"/>
      <c r="C8" s="26" t="s">
        <v>198</v>
      </c>
      <c r="D8" s="27"/>
      <c r="E8" s="27"/>
      <c r="F8" s="27"/>
      <c r="G8" s="27"/>
      <c r="H8" s="27"/>
      <c r="I8" s="27"/>
      <c r="J8" s="112"/>
      <c r="K8" s="113">
        <v>721636</v>
      </c>
      <c r="L8" s="114" t="s">
        <v>344</v>
      </c>
      <c r="M8" s="113">
        <v>501513</v>
      </c>
      <c r="N8" s="115"/>
      <c r="O8" s="113">
        <v>220122</v>
      </c>
      <c r="P8" s="29"/>
      <c r="Q8" s="28" t="s">
        <v>12</v>
      </c>
      <c r="R8" s="29"/>
      <c r="U8" s="82" t="s">
        <v>12</v>
      </c>
      <c r="V8" s="82" t="s">
        <v>12</v>
      </c>
      <c r="W8" s="82" t="s">
        <v>12</v>
      </c>
      <c r="X8" s="82" t="s">
        <v>12</v>
      </c>
    </row>
    <row r="9" spans="1:24" ht="15.95" customHeight="1" x14ac:dyDescent="0.15">
      <c r="A9" s="15" t="s">
        <v>199</v>
      </c>
      <c r="B9" s="25"/>
      <c r="C9" s="12"/>
      <c r="D9" s="11" t="s">
        <v>200</v>
      </c>
      <c r="E9" s="11"/>
      <c r="F9" s="11"/>
      <c r="G9" s="11"/>
      <c r="H9" s="11"/>
      <c r="I9" s="11"/>
      <c r="J9" s="22"/>
      <c r="K9" s="116">
        <v>-1670768</v>
      </c>
      <c r="L9" s="117"/>
      <c r="M9" s="328"/>
      <c r="N9" s="329"/>
      <c r="O9" s="116">
        <v>-1670768</v>
      </c>
      <c r="P9" s="32"/>
      <c r="Q9" s="30" t="s">
        <v>12</v>
      </c>
      <c r="R9" s="31"/>
      <c r="U9" s="82" t="s">
        <v>12</v>
      </c>
      <c r="V9" s="82" t="s">
        <v>12</v>
      </c>
      <c r="W9" s="82" t="s">
        <v>12</v>
      </c>
      <c r="X9" s="82" t="s">
        <v>12</v>
      </c>
    </row>
    <row r="10" spans="1:24" ht="15.95" customHeight="1" x14ac:dyDescent="0.15">
      <c r="A10" s="15" t="s">
        <v>201</v>
      </c>
      <c r="B10" s="22"/>
      <c r="C10" s="118"/>
      <c r="D10" s="22" t="s">
        <v>202</v>
      </c>
      <c r="E10" s="22"/>
      <c r="F10" s="22"/>
      <c r="G10" s="22"/>
      <c r="H10" s="22"/>
      <c r="I10" s="22"/>
      <c r="J10" s="22"/>
      <c r="K10" s="116">
        <v>1909515</v>
      </c>
      <c r="L10" s="117" t="s">
        <v>330</v>
      </c>
      <c r="M10" s="330"/>
      <c r="N10" s="331"/>
      <c r="O10" s="116">
        <v>1909515</v>
      </c>
      <c r="P10" s="32" t="s">
        <v>330</v>
      </c>
      <c r="Q10" s="30" t="s">
        <v>12</v>
      </c>
      <c r="R10" s="32"/>
      <c r="U10" s="82" t="s">
        <v>12</v>
      </c>
      <c r="V10" s="82" t="s">
        <v>12</v>
      </c>
      <c r="W10" s="82" t="s">
        <v>12</v>
      </c>
      <c r="X10" s="82" t="s">
        <v>12</v>
      </c>
    </row>
    <row r="11" spans="1:24" ht="15.95" customHeight="1" x14ac:dyDescent="0.15">
      <c r="A11" s="15" t="s">
        <v>203</v>
      </c>
      <c r="B11" s="22"/>
      <c r="C11" s="119"/>
      <c r="D11" s="22"/>
      <c r="E11" s="120" t="s">
        <v>204</v>
      </c>
      <c r="F11" s="120"/>
      <c r="G11" s="120"/>
      <c r="H11" s="120"/>
      <c r="I11" s="120"/>
      <c r="J11" s="22"/>
      <c r="K11" s="116">
        <v>1747320</v>
      </c>
      <c r="L11" s="117"/>
      <c r="M11" s="330"/>
      <c r="N11" s="331"/>
      <c r="O11" s="116">
        <v>1747320</v>
      </c>
      <c r="P11" s="32"/>
      <c r="Q11" s="30" t="s">
        <v>12</v>
      </c>
      <c r="R11" s="32"/>
      <c r="U11" s="82" t="s">
        <v>12</v>
      </c>
      <c r="V11" s="82" t="s">
        <v>12</v>
      </c>
      <c r="W11" s="82" t="s">
        <v>12</v>
      </c>
      <c r="X11" s="82" t="s">
        <v>12</v>
      </c>
    </row>
    <row r="12" spans="1:24" ht="15.95" customHeight="1" x14ac:dyDescent="0.15">
      <c r="A12" s="15" t="s">
        <v>205</v>
      </c>
      <c r="B12" s="22"/>
      <c r="C12" s="33"/>
      <c r="D12" s="121"/>
      <c r="E12" s="121" t="s">
        <v>206</v>
      </c>
      <c r="F12" s="121"/>
      <c r="G12" s="121"/>
      <c r="H12" s="121"/>
      <c r="I12" s="121"/>
      <c r="J12" s="122"/>
      <c r="K12" s="123">
        <v>162195</v>
      </c>
      <c r="L12" s="124"/>
      <c r="M12" s="332"/>
      <c r="N12" s="333"/>
      <c r="O12" s="123">
        <v>162195</v>
      </c>
      <c r="P12" s="35"/>
      <c r="Q12" s="34" t="s">
        <v>12</v>
      </c>
      <c r="R12" s="35"/>
      <c r="U12" s="82" t="s">
        <v>12</v>
      </c>
      <c r="V12" s="82" t="s">
        <v>12</v>
      </c>
      <c r="W12" s="82" t="s">
        <v>12</v>
      </c>
      <c r="X12" s="82" t="s">
        <v>12</v>
      </c>
    </row>
    <row r="13" spans="1:24" ht="15.95" customHeight="1" x14ac:dyDescent="0.15">
      <c r="A13" s="15" t="s">
        <v>207</v>
      </c>
      <c r="B13" s="22"/>
      <c r="C13" s="36"/>
      <c r="D13" s="125" t="s">
        <v>208</v>
      </c>
      <c r="E13" s="126"/>
      <c r="F13" s="125"/>
      <c r="G13" s="125"/>
      <c r="H13" s="125"/>
      <c r="I13" s="125"/>
      <c r="J13" s="127"/>
      <c r="K13" s="237">
        <v>238747</v>
      </c>
      <c r="L13" s="128" t="s">
        <v>330</v>
      </c>
      <c r="M13" s="334"/>
      <c r="N13" s="335"/>
      <c r="O13" s="237">
        <v>238747</v>
      </c>
      <c r="P13" s="38" t="s">
        <v>330</v>
      </c>
      <c r="Q13" s="37" t="s">
        <v>12</v>
      </c>
      <c r="R13" s="38"/>
      <c r="U13" s="82" t="s">
        <v>12</v>
      </c>
      <c r="V13" s="82" t="s">
        <v>12</v>
      </c>
      <c r="W13" s="82" t="s">
        <v>12</v>
      </c>
      <c r="X13" s="82" t="s">
        <v>12</v>
      </c>
    </row>
    <row r="14" spans="1:24" ht="15.95" customHeight="1" x14ac:dyDescent="0.15">
      <c r="A14" s="15" t="s">
        <v>209</v>
      </c>
      <c r="B14" s="22"/>
      <c r="C14" s="12"/>
      <c r="D14" s="129" t="s">
        <v>324</v>
      </c>
      <c r="E14" s="129"/>
      <c r="F14" s="129"/>
      <c r="G14" s="120"/>
      <c r="H14" s="120"/>
      <c r="I14" s="120"/>
      <c r="J14" s="22"/>
      <c r="K14" s="324"/>
      <c r="L14" s="325"/>
      <c r="M14" s="116">
        <v>156281</v>
      </c>
      <c r="N14" s="130" t="s">
        <v>344</v>
      </c>
      <c r="O14" s="116">
        <v>-156281</v>
      </c>
      <c r="P14" s="32" t="s">
        <v>344</v>
      </c>
      <c r="Q14" s="336"/>
      <c r="R14" s="337"/>
      <c r="U14" s="82" t="s">
        <v>12</v>
      </c>
      <c r="V14" s="82" t="s">
        <v>12</v>
      </c>
      <c r="W14" s="82" t="s">
        <v>12</v>
      </c>
      <c r="X14" s="82" t="s">
        <v>12</v>
      </c>
    </row>
    <row r="15" spans="1:24" ht="15.95" customHeight="1" x14ac:dyDescent="0.15">
      <c r="A15" s="15" t="s">
        <v>210</v>
      </c>
      <c r="B15" s="22"/>
      <c r="C15" s="12"/>
      <c r="D15" s="129"/>
      <c r="E15" s="129" t="s">
        <v>211</v>
      </c>
      <c r="F15" s="120"/>
      <c r="G15" s="120"/>
      <c r="H15" s="120"/>
      <c r="I15" s="120"/>
      <c r="J15" s="22"/>
      <c r="K15" s="324"/>
      <c r="L15" s="325"/>
      <c r="M15" s="116" t="s">
        <v>12</v>
      </c>
      <c r="N15" s="130"/>
      <c r="O15" s="116" t="s">
        <v>12</v>
      </c>
      <c r="P15" s="32"/>
      <c r="Q15" s="326"/>
      <c r="R15" s="327"/>
      <c r="U15" s="82" t="s">
        <v>12</v>
      </c>
      <c r="V15" s="82" t="s">
        <v>12</v>
      </c>
      <c r="W15" s="82" t="s">
        <v>12</v>
      </c>
      <c r="X15" s="82" t="s">
        <v>12</v>
      </c>
    </row>
    <row r="16" spans="1:24" ht="15.95" customHeight="1" x14ac:dyDescent="0.15">
      <c r="A16" s="15" t="s">
        <v>212</v>
      </c>
      <c r="B16" s="22"/>
      <c r="C16" s="12"/>
      <c r="D16" s="129"/>
      <c r="E16" s="129" t="s">
        <v>213</v>
      </c>
      <c r="F16" s="129"/>
      <c r="G16" s="120"/>
      <c r="H16" s="120"/>
      <c r="I16" s="120"/>
      <c r="J16" s="22"/>
      <c r="K16" s="324"/>
      <c r="L16" s="325"/>
      <c r="M16" s="116">
        <v>-773</v>
      </c>
      <c r="N16" s="130"/>
      <c r="O16" s="116">
        <v>773</v>
      </c>
      <c r="P16" s="32"/>
      <c r="Q16" s="326"/>
      <c r="R16" s="327"/>
      <c r="U16" s="82" t="s">
        <v>12</v>
      </c>
      <c r="V16" s="82" t="s">
        <v>12</v>
      </c>
      <c r="W16" s="82" t="s">
        <v>12</v>
      </c>
      <c r="X16" s="82" t="s">
        <v>12</v>
      </c>
    </row>
    <row r="17" spans="1:24" ht="15.95" customHeight="1" x14ac:dyDescent="0.15">
      <c r="A17" s="15" t="s">
        <v>214</v>
      </c>
      <c r="B17" s="22"/>
      <c r="C17" s="12"/>
      <c r="D17" s="129"/>
      <c r="E17" s="129" t="s">
        <v>215</v>
      </c>
      <c r="F17" s="129"/>
      <c r="G17" s="120"/>
      <c r="H17" s="120"/>
      <c r="I17" s="120"/>
      <c r="J17" s="22"/>
      <c r="K17" s="324"/>
      <c r="L17" s="325"/>
      <c r="M17" s="116">
        <v>270507</v>
      </c>
      <c r="N17" s="130"/>
      <c r="O17" s="116">
        <v>-270507</v>
      </c>
      <c r="P17" s="32"/>
      <c r="Q17" s="326"/>
      <c r="R17" s="327"/>
      <c r="U17" s="82" t="s">
        <v>12</v>
      </c>
      <c r="V17" s="82" t="s">
        <v>12</v>
      </c>
      <c r="W17" s="82" t="s">
        <v>12</v>
      </c>
      <c r="X17" s="82" t="s">
        <v>12</v>
      </c>
    </row>
    <row r="18" spans="1:24" ht="15.95" customHeight="1" x14ac:dyDescent="0.15">
      <c r="A18" s="15" t="s">
        <v>216</v>
      </c>
      <c r="B18" s="22"/>
      <c r="C18" s="12"/>
      <c r="D18" s="129"/>
      <c r="E18" s="129" t="s">
        <v>217</v>
      </c>
      <c r="F18" s="129"/>
      <c r="G18" s="120"/>
      <c r="H18" s="86"/>
      <c r="I18" s="120"/>
      <c r="J18" s="22"/>
      <c r="K18" s="324"/>
      <c r="L18" s="325"/>
      <c r="M18" s="116">
        <v>-113454</v>
      </c>
      <c r="N18" s="130"/>
      <c r="O18" s="116">
        <v>113454</v>
      </c>
      <c r="P18" s="32"/>
      <c r="Q18" s="326"/>
      <c r="R18" s="327"/>
      <c r="U18" s="82" t="s">
        <v>12</v>
      </c>
      <c r="V18" s="82" t="s">
        <v>12</v>
      </c>
      <c r="W18" s="82" t="s">
        <v>12</v>
      </c>
      <c r="X18" s="82" t="s">
        <v>12</v>
      </c>
    </row>
    <row r="19" spans="1:24" ht="15.95" customHeight="1" x14ac:dyDescent="0.15">
      <c r="A19" s="15" t="s">
        <v>218</v>
      </c>
      <c r="B19" s="22"/>
      <c r="C19" s="12"/>
      <c r="D19" s="129" t="s">
        <v>219</v>
      </c>
      <c r="E19" s="120"/>
      <c r="F19" s="120"/>
      <c r="G19" s="120"/>
      <c r="H19" s="120"/>
      <c r="I19" s="120"/>
      <c r="J19" s="22"/>
      <c r="K19" s="116" t="s">
        <v>12</v>
      </c>
      <c r="L19" s="117"/>
      <c r="M19" s="116" t="s">
        <v>12</v>
      </c>
      <c r="N19" s="130"/>
      <c r="O19" s="330"/>
      <c r="P19" s="340"/>
      <c r="Q19" s="341"/>
      <c r="R19" s="340"/>
      <c r="U19" s="82" t="s">
        <v>12</v>
      </c>
      <c r="V19" s="82" t="s">
        <v>12</v>
      </c>
      <c r="W19" s="82" t="s">
        <v>12</v>
      </c>
      <c r="X19" s="82" t="s">
        <v>12</v>
      </c>
    </row>
    <row r="20" spans="1:24" ht="15.95" customHeight="1" x14ac:dyDescent="0.15">
      <c r="A20" s="15" t="s">
        <v>220</v>
      </c>
      <c r="B20" s="22"/>
      <c r="C20" s="12"/>
      <c r="D20" s="129" t="s">
        <v>221</v>
      </c>
      <c r="E20" s="129"/>
      <c r="F20" s="120"/>
      <c r="G20" s="120"/>
      <c r="H20" s="120"/>
      <c r="I20" s="120"/>
      <c r="J20" s="22"/>
      <c r="K20" s="116" t="s">
        <v>12</v>
      </c>
      <c r="L20" s="117"/>
      <c r="M20" s="116" t="s">
        <v>12</v>
      </c>
      <c r="N20" s="130"/>
      <c r="O20" s="330"/>
      <c r="P20" s="340"/>
      <c r="Q20" s="341"/>
      <c r="R20" s="340"/>
      <c r="U20" s="82" t="s">
        <v>12</v>
      </c>
      <c r="V20" s="82" t="s">
        <v>12</v>
      </c>
      <c r="W20" s="82" t="s">
        <v>12</v>
      </c>
      <c r="X20" s="82" t="s">
        <v>12</v>
      </c>
    </row>
    <row r="21" spans="1:24" ht="15.95" customHeight="1" x14ac:dyDescent="0.15">
      <c r="A21" s="15" t="s">
        <v>223</v>
      </c>
      <c r="B21" s="22"/>
      <c r="C21" s="33"/>
      <c r="D21" s="121" t="s">
        <v>36</v>
      </c>
      <c r="E21" s="121"/>
      <c r="F21" s="121"/>
      <c r="G21" s="131"/>
      <c r="H21" s="131"/>
      <c r="I21" s="131"/>
      <c r="J21" s="122"/>
      <c r="K21" s="123" t="s">
        <v>12</v>
      </c>
      <c r="L21" s="124"/>
      <c r="M21" s="123" t="s">
        <v>12</v>
      </c>
      <c r="N21" s="132"/>
      <c r="O21" s="123" t="s">
        <v>12</v>
      </c>
      <c r="P21" s="35"/>
      <c r="Q21" s="338"/>
      <c r="R21" s="339"/>
      <c r="S21" s="39"/>
      <c r="U21" s="82" t="s">
        <v>12</v>
      </c>
      <c r="V21" s="82" t="s">
        <v>12</v>
      </c>
      <c r="W21" s="82" t="s">
        <v>12</v>
      </c>
      <c r="X21" s="82" t="s">
        <v>12</v>
      </c>
    </row>
    <row r="22" spans="1:24" ht="15.95" customHeight="1" thickBot="1" x14ac:dyDescent="0.2">
      <c r="A22" s="15" t="s">
        <v>224</v>
      </c>
      <c r="B22" s="22"/>
      <c r="C22" s="40"/>
      <c r="D22" s="133" t="s">
        <v>225</v>
      </c>
      <c r="E22" s="133"/>
      <c r="F22" s="134"/>
      <c r="G22" s="134"/>
      <c r="H22" s="135"/>
      <c r="I22" s="134"/>
      <c r="J22" s="136"/>
      <c r="K22" s="238">
        <v>238747</v>
      </c>
      <c r="L22" s="137" t="s">
        <v>330</v>
      </c>
      <c r="M22" s="238">
        <v>156281</v>
      </c>
      <c r="N22" s="138" t="s">
        <v>330</v>
      </c>
      <c r="O22" s="238">
        <v>82466</v>
      </c>
      <c r="P22" s="139" t="s">
        <v>330</v>
      </c>
      <c r="Q22" s="41" t="e">
        <v>#REF!</v>
      </c>
      <c r="R22" s="42"/>
      <c r="S22" s="39"/>
      <c r="U22" s="82" t="s">
        <v>12</v>
      </c>
      <c r="V22" s="82" t="s">
        <v>12</v>
      </c>
      <c r="W22" s="82" t="s">
        <v>12</v>
      </c>
      <c r="X22" s="82" t="s">
        <v>12</v>
      </c>
    </row>
    <row r="23" spans="1:24" ht="15.95" customHeight="1" thickBot="1" x14ac:dyDescent="0.2">
      <c r="A23" s="15" t="s">
        <v>226</v>
      </c>
      <c r="B23" s="22"/>
      <c r="C23" s="43" t="s">
        <v>227</v>
      </c>
      <c r="D23" s="140"/>
      <c r="E23" s="140"/>
      <c r="F23" s="140"/>
      <c r="G23" s="141"/>
      <c r="H23" s="141"/>
      <c r="I23" s="141"/>
      <c r="J23" s="142"/>
      <c r="K23" s="239">
        <v>960382</v>
      </c>
      <c r="L23" s="143" t="s">
        <v>344</v>
      </c>
      <c r="M23" s="239">
        <v>657794</v>
      </c>
      <c r="N23" s="144" t="s">
        <v>330</v>
      </c>
      <c r="O23" s="239">
        <v>302588</v>
      </c>
      <c r="P23" s="145" t="s">
        <v>330</v>
      </c>
      <c r="Q23" s="44" t="e">
        <v>#REF!</v>
      </c>
      <c r="R23" s="45"/>
      <c r="S23" s="39"/>
      <c r="U23" s="82" t="s">
        <v>12</v>
      </c>
      <c r="V23" s="82" t="s">
        <v>12</v>
      </c>
      <c r="W23" s="82" t="s">
        <v>12</v>
      </c>
      <c r="X23" s="82" t="s">
        <v>12</v>
      </c>
    </row>
    <row r="24" spans="1:24" ht="6.75" customHeight="1" x14ac:dyDescent="0.15">
      <c r="B24" s="22"/>
      <c r="C24" s="46"/>
      <c r="D24" s="47"/>
      <c r="E24" s="47"/>
      <c r="F24" s="47"/>
      <c r="G24" s="47"/>
      <c r="H24" s="47"/>
      <c r="I24" s="47"/>
      <c r="J24" s="47"/>
      <c r="K24" s="22"/>
      <c r="L24" s="22"/>
      <c r="M24" s="22"/>
      <c r="N24" s="22"/>
      <c r="O24" s="22"/>
      <c r="P24" s="22"/>
      <c r="Q24" s="22"/>
      <c r="R24" s="11"/>
      <c r="S24" s="39"/>
    </row>
    <row r="25" spans="1:24" ht="15.6" customHeight="1" x14ac:dyDescent="0.15">
      <c r="B25" s="22"/>
      <c r="C25" s="48"/>
      <c r="D25" s="49" t="s">
        <v>343</v>
      </c>
      <c r="F25" s="25"/>
      <c r="G25" s="20"/>
      <c r="H25" s="25"/>
      <c r="I25" s="25"/>
      <c r="J25" s="48"/>
      <c r="K25" s="22"/>
      <c r="L25" s="22"/>
      <c r="M25" s="22"/>
      <c r="N25" s="22"/>
      <c r="O25" s="22"/>
      <c r="P25" s="22"/>
      <c r="Q25" s="22"/>
      <c r="R25" s="11"/>
      <c r="S25" s="39"/>
    </row>
  </sheetData>
  <mergeCells count="28">
    <mergeCell ref="Q21:R21"/>
    <mergeCell ref="K18:L18"/>
    <mergeCell ref="Q18:R18"/>
    <mergeCell ref="O19:P19"/>
    <mergeCell ref="Q19:R19"/>
    <mergeCell ref="O20:P20"/>
    <mergeCell ref="Q20:R20"/>
    <mergeCell ref="K17:L17"/>
    <mergeCell ref="Q17:R17"/>
    <mergeCell ref="M9:N9"/>
    <mergeCell ref="M10:N10"/>
    <mergeCell ref="M11:N11"/>
    <mergeCell ref="M12:N12"/>
    <mergeCell ref="M13:N13"/>
    <mergeCell ref="K14:L14"/>
    <mergeCell ref="Q14:R14"/>
    <mergeCell ref="K15:L15"/>
    <mergeCell ref="Q15:R15"/>
    <mergeCell ref="K16:L16"/>
    <mergeCell ref="Q16:R16"/>
    <mergeCell ref="C2:R2"/>
    <mergeCell ref="C3:R3"/>
    <mergeCell ref="C4:R4"/>
    <mergeCell ref="C6:J7"/>
    <mergeCell ref="K6:L7"/>
    <mergeCell ref="M7:N7"/>
    <mergeCell ref="O7:P7"/>
    <mergeCell ref="Q7:R7"/>
  </mergeCells>
  <phoneticPr fontId="11"/>
  <pageMargins left="0.70866141732283472" right="0.70866141732283472" top="0.39370078740157477" bottom="0.39370078740157477" header="0.51181102362204722" footer="0.51181102362204722"/>
  <pageSetup paperSize="9" scale="8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57EDE8-C61F-49FB-BD07-5023EC6E82E8}">
  <sheetPr>
    <pageSetUpPr fitToPage="1"/>
  </sheetPr>
  <dimension ref="A1:S62"/>
  <sheetViews>
    <sheetView topLeftCell="B1" zoomScale="85" zoomScaleNormal="85" workbookViewId="0">
      <selection activeCell="S18" sqref="S18"/>
    </sheetView>
  </sheetViews>
  <sheetFormatPr defaultColWidth="9" defaultRowHeight="13.5" x14ac:dyDescent="0.15"/>
  <cols>
    <col min="1" max="1" width="0" style="181" hidden="1" customWidth="1"/>
    <col min="2" max="2" width="0.75" style="183" customWidth="1"/>
    <col min="3" max="11" width="2.125" style="183" customWidth="1"/>
    <col min="12" max="12" width="13.25" style="183" customWidth="1"/>
    <col min="13" max="13" width="21.625" style="183" bestFit="1" customWidth="1"/>
    <col min="14" max="14" width="3" style="183" customWidth="1"/>
    <col min="15" max="15" width="0.75" style="74" customWidth="1"/>
    <col min="16" max="16" width="15.125" style="74" bestFit="1" customWidth="1"/>
    <col min="17" max="17" width="0" style="74" hidden="1" customWidth="1"/>
    <col min="18" max="18" width="11.375" style="74" bestFit="1" customWidth="1"/>
    <col min="19" max="16384" width="9" style="74"/>
  </cols>
  <sheetData>
    <row r="1" spans="1:19" x14ac:dyDescent="0.15">
      <c r="B1" s="240"/>
      <c r="C1" s="240"/>
      <c r="D1" s="182"/>
      <c r="E1" s="182"/>
      <c r="F1" s="182"/>
      <c r="G1" s="182"/>
      <c r="H1" s="182"/>
    </row>
    <row r="2" spans="1:19" ht="24" x14ac:dyDescent="0.15">
      <c r="B2" s="241"/>
      <c r="C2" s="351" t="s">
        <v>338</v>
      </c>
      <c r="D2" s="351"/>
      <c r="E2" s="351"/>
      <c r="F2" s="351"/>
      <c r="G2" s="351"/>
      <c r="H2" s="351"/>
      <c r="I2" s="351"/>
      <c r="J2" s="351"/>
      <c r="K2" s="351"/>
      <c r="L2" s="351"/>
      <c r="M2" s="351"/>
      <c r="N2" s="351"/>
    </row>
    <row r="3" spans="1:19" ht="14.25" x14ac:dyDescent="0.15">
      <c r="A3" s="242"/>
      <c r="B3" s="232"/>
      <c r="C3" s="352" t="s">
        <v>347</v>
      </c>
      <c r="D3" s="352"/>
      <c r="E3" s="352"/>
      <c r="F3" s="352"/>
      <c r="G3" s="352"/>
      <c r="H3" s="352"/>
      <c r="I3" s="352"/>
      <c r="J3" s="352"/>
      <c r="K3" s="352"/>
      <c r="L3" s="352"/>
      <c r="M3" s="352"/>
      <c r="N3" s="352"/>
    </row>
    <row r="4" spans="1:19" ht="14.25" x14ac:dyDescent="0.15">
      <c r="A4" s="242"/>
      <c r="B4" s="232"/>
      <c r="C4" s="352" t="s">
        <v>348</v>
      </c>
      <c r="D4" s="352"/>
      <c r="E4" s="352"/>
      <c r="F4" s="352"/>
      <c r="G4" s="352"/>
      <c r="H4" s="352"/>
      <c r="I4" s="352"/>
      <c r="J4" s="352"/>
      <c r="K4" s="352"/>
      <c r="L4" s="352"/>
      <c r="M4" s="352"/>
      <c r="N4" s="352"/>
    </row>
    <row r="5" spans="1:19" ht="14.25" thickBot="1" x14ac:dyDescent="0.2">
      <c r="A5" s="242"/>
      <c r="B5" s="232"/>
      <c r="C5" s="150"/>
      <c r="D5" s="150"/>
      <c r="E5" s="150"/>
      <c r="F5" s="150"/>
      <c r="G5" s="150"/>
      <c r="H5" s="150"/>
      <c r="I5" s="150"/>
      <c r="J5" s="150"/>
      <c r="K5" s="150"/>
      <c r="L5" s="150"/>
      <c r="M5" s="150"/>
      <c r="N5" s="243" t="s">
        <v>333</v>
      </c>
    </row>
    <row r="6" spans="1:19" x14ac:dyDescent="0.15">
      <c r="A6" s="242"/>
      <c r="B6" s="232"/>
      <c r="C6" s="353" t="s">
        <v>1</v>
      </c>
      <c r="D6" s="354"/>
      <c r="E6" s="354"/>
      <c r="F6" s="354"/>
      <c r="G6" s="354"/>
      <c r="H6" s="354"/>
      <c r="I6" s="354"/>
      <c r="J6" s="355"/>
      <c r="K6" s="355"/>
      <c r="L6" s="356"/>
      <c r="M6" s="360" t="s">
        <v>317</v>
      </c>
      <c r="N6" s="361"/>
    </row>
    <row r="7" spans="1:19" ht="14.25" thickBot="1" x14ac:dyDescent="0.2">
      <c r="A7" s="242" t="s">
        <v>315</v>
      </c>
      <c r="B7" s="232"/>
      <c r="C7" s="357"/>
      <c r="D7" s="358"/>
      <c r="E7" s="358"/>
      <c r="F7" s="358"/>
      <c r="G7" s="358"/>
      <c r="H7" s="358"/>
      <c r="I7" s="358"/>
      <c r="J7" s="358"/>
      <c r="K7" s="358"/>
      <c r="L7" s="359"/>
      <c r="M7" s="362"/>
      <c r="N7" s="363"/>
    </row>
    <row r="8" spans="1:19" x14ac:dyDescent="0.15">
      <c r="A8" s="244"/>
      <c r="B8" s="245"/>
      <c r="C8" s="146" t="s">
        <v>325</v>
      </c>
      <c r="D8" s="147"/>
      <c r="E8" s="147"/>
      <c r="F8" s="148"/>
      <c r="G8" s="148"/>
      <c r="H8" s="246"/>
      <c r="I8" s="148"/>
      <c r="J8" s="246"/>
      <c r="K8" s="246"/>
      <c r="L8" s="247"/>
      <c r="M8" s="149"/>
      <c r="N8" s="248"/>
      <c r="S8" s="186"/>
    </row>
    <row r="9" spans="1:19" x14ac:dyDescent="0.15">
      <c r="A9" s="181" t="s">
        <v>230</v>
      </c>
      <c r="C9" s="12"/>
      <c r="D9" s="129" t="s">
        <v>231</v>
      </c>
      <c r="E9" s="129"/>
      <c r="F9" s="120"/>
      <c r="G9" s="120"/>
      <c r="H9" s="150"/>
      <c r="I9" s="120"/>
      <c r="J9" s="150"/>
      <c r="K9" s="150"/>
      <c r="L9" s="151"/>
      <c r="M9" s="152">
        <v>1672065</v>
      </c>
      <c r="N9" s="197" t="s">
        <v>330</v>
      </c>
      <c r="S9" s="186"/>
    </row>
    <row r="10" spans="1:19" x14ac:dyDescent="0.15">
      <c r="A10" s="181" t="s">
        <v>232</v>
      </c>
      <c r="C10" s="12"/>
      <c r="D10" s="129"/>
      <c r="E10" s="129" t="s">
        <v>233</v>
      </c>
      <c r="F10" s="120"/>
      <c r="G10" s="120"/>
      <c r="H10" s="120"/>
      <c r="I10" s="120"/>
      <c r="J10" s="150"/>
      <c r="K10" s="150"/>
      <c r="L10" s="151"/>
      <c r="M10" s="152">
        <v>238161</v>
      </c>
      <c r="N10" s="197" t="s">
        <v>330</v>
      </c>
      <c r="S10" s="186"/>
    </row>
    <row r="11" spans="1:19" x14ac:dyDescent="0.15">
      <c r="A11" s="181" t="s">
        <v>234</v>
      </c>
      <c r="C11" s="12"/>
      <c r="D11" s="129"/>
      <c r="E11" s="129"/>
      <c r="F11" s="120" t="s">
        <v>235</v>
      </c>
      <c r="G11" s="120"/>
      <c r="H11" s="120"/>
      <c r="I11" s="120"/>
      <c r="J11" s="150"/>
      <c r="K11" s="150"/>
      <c r="L11" s="151"/>
      <c r="M11" s="152">
        <v>105649</v>
      </c>
      <c r="N11" s="197"/>
      <c r="P11" s="198"/>
      <c r="S11" s="186"/>
    </row>
    <row r="12" spans="1:19" x14ac:dyDescent="0.15">
      <c r="A12" s="181" t="s">
        <v>236</v>
      </c>
      <c r="C12" s="12"/>
      <c r="D12" s="129"/>
      <c r="E12" s="129"/>
      <c r="F12" s="120" t="s">
        <v>237</v>
      </c>
      <c r="G12" s="120"/>
      <c r="H12" s="120"/>
      <c r="I12" s="120"/>
      <c r="J12" s="150"/>
      <c r="K12" s="150"/>
      <c r="L12" s="151"/>
      <c r="M12" s="152">
        <v>132300</v>
      </c>
      <c r="N12" s="197"/>
      <c r="P12" s="198"/>
      <c r="S12" s="186"/>
    </row>
    <row r="13" spans="1:19" x14ac:dyDescent="0.15">
      <c r="A13" s="181" t="s">
        <v>238</v>
      </c>
      <c r="C13" s="199"/>
      <c r="D13" s="150"/>
      <c r="E13" s="150"/>
      <c r="F13" s="150" t="s">
        <v>239</v>
      </c>
      <c r="G13" s="150"/>
      <c r="H13" s="150"/>
      <c r="I13" s="150"/>
      <c r="J13" s="150"/>
      <c r="K13" s="150"/>
      <c r="L13" s="151"/>
      <c r="M13" s="152">
        <v>9</v>
      </c>
      <c r="N13" s="197"/>
      <c r="P13" s="198"/>
      <c r="S13" s="186"/>
    </row>
    <row r="14" spans="1:19" x14ac:dyDescent="0.15">
      <c r="A14" s="181" t="s">
        <v>240</v>
      </c>
      <c r="C14" s="200"/>
      <c r="D14" s="86"/>
      <c r="E14" s="150"/>
      <c r="F14" s="86" t="s">
        <v>241</v>
      </c>
      <c r="G14" s="86"/>
      <c r="H14" s="86"/>
      <c r="I14" s="86"/>
      <c r="J14" s="150"/>
      <c r="K14" s="150"/>
      <c r="L14" s="151"/>
      <c r="M14" s="152">
        <v>203</v>
      </c>
      <c r="N14" s="197"/>
      <c r="P14" s="198"/>
      <c r="S14" s="186"/>
    </row>
    <row r="15" spans="1:19" x14ac:dyDescent="0.15">
      <c r="A15" s="181" t="s">
        <v>242</v>
      </c>
      <c r="C15" s="199"/>
      <c r="D15" s="86"/>
      <c r="E15" s="150" t="s">
        <v>243</v>
      </c>
      <c r="F15" s="86"/>
      <c r="G15" s="86"/>
      <c r="H15" s="86"/>
      <c r="I15" s="86"/>
      <c r="J15" s="150"/>
      <c r="K15" s="150"/>
      <c r="L15" s="151"/>
      <c r="M15" s="152">
        <v>1433904</v>
      </c>
      <c r="N15" s="197" t="s">
        <v>344</v>
      </c>
      <c r="S15" s="186"/>
    </row>
    <row r="16" spans="1:19" x14ac:dyDescent="0.15">
      <c r="A16" s="181" t="s">
        <v>244</v>
      </c>
      <c r="C16" s="199"/>
      <c r="D16" s="86"/>
      <c r="E16" s="86"/>
      <c r="F16" s="150" t="s">
        <v>245</v>
      </c>
      <c r="G16" s="86"/>
      <c r="H16" s="86"/>
      <c r="I16" s="86"/>
      <c r="J16" s="150"/>
      <c r="K16" s="150"/>
      <c r="L16" s="151"/>
      <c r="M16" s="152">
        <v>562</v>
      </c>
      <c r="N16" s="197"/>
      <c r="P16" s="198"/>
      <c r="S16" s="186"/>
    </row>
    <row r="17" spans="1:19" x14ac:dyDescent="0.15">
      <c r="A17" s="181" t="s">
        <v>246</v>
      </c>
      <c r="C17" s="199"/>
      <c r="D17" s="86"/>
      <c r="E17" s="86"/>
      <c r="F17" s="150" t="s">
        <v>247</v>
      </c>
      <c r="G17" s="86"/>
      <c r="H17" s="86"/>
      <c r="I17" s="86"/>
      <c r="J17" s="150"/>
      <c r="K17" s="150"/>
      <c r="L17" s="151"/>
      <c r="M17" s="152" t="s">
        <v>12</v>
      </c>
      <c r="N17" s="197"/>
      <c r="P17" s="198"/>
      <c r="S17" s="186"/>
    </row>
    <row r="18" spans="1:19" x14ac:dyDescent="0.15">
      <c r="A18" s="181" t="s">
        <v>248</v>
      </c>
      <c r="C18" s="199"/>
      <c r="D18" s="150"/>
      <c r="E18" s="86"/>
      <c r="F18" s="150" t="s">
        <v>249</v>
      </c>
      <c r="G18" s="86"/>
      <c r="H18" s="86"/>
      <c r="I18" s="86"/>
      <c r="J18" s="150"/>
      <c r="K18" s="150"/>
      <c r="L18" s="151"/>
      <c r="M18" s="201">
        <v>1433341</v>
      </c>
      <c r="N18" s="202"/>
      <c r="P18" s="198"/>
      <c r="S18" s="186"/>
    </row>
    <row r="19" spans="1:19" x14ac:dyDescent="0.15">
      <c r="A19" s="181" t="s">
        <v>250</v>
      </c>
      <c r="C19" s="199"/>
      <c r="D19" s="150"/>
      <c r="E19" s="11"/>
      <c r="F19" s="86" t="s">
        <v>241</v>
      </c>
      <c r="G19" s="150"/>
      <c r="H19" s="86"/>
      <c r="I19" s="86"/>
      <c r="J19" s="150"/>
      <c r="K19" s="150"/>
      <c r="L19" s="151"/>
      <c r="M19" s="152" t="s">
        <v>12</v>
      </c>
      <c r="N19" s="197"/>
      <c r="P19" s="198"/>
      <c r="S19" s="186"/>
    </row>
    <row r="20" spans="1:19" x14ac:dyDescent="0.15">
      <c r="A20" s="181" t="s">
        <v>251</v>
      </c>
      <c r="C20" s="199"/>
      <c r="D20" s="150" t="s">
        <v>252</v>
      </c>
      <c r="E20" s="11"/>
      <c r="F20" s="86"/>
      <c r="G20" s="86"/>
      <c r="H20" s="86"/>
      <c r="I20" s="86"/>
      <c r="J20" s="150"/>
      <c r="K20" s="150"/>
      <c r="L20" s="151"/>
      <c r="M20" s="152">
        <v>1911585</v>
      </c>
      <c r="N20" s="197" t="s">
        <v>330</v>
      </c>
      <c r="S20" s="186"/>
    </row>
    <row r="21" spans="1:19" x14ac:dyDescent="0.15">
      <c r="A21" s="181" t="s">
        <v>253</v>
      </c>
      <c r="C21" s="199"/>
      <c r="D21" s="150"/>
      <c r="E21" s="11" t="s">
        <v>254</v>
      </c>
      <c r="F21" s="86"/>
      <c r="G21" s="86"/>
      <c r="H21" s="86"/>
      <c r="I21" s="86"/>
      <c r="J21" s="150"/>
      <c r="K21" s="150"/>
      <c r="L21" s="151"/>
      <c r="M21" s="152">
        <v>1747320</v>
      </c>
      <c r="N21" s="197"/>
      <c r="P21" s="198"/>
      <c r="S21" s="186"/>
    </row>
    <row r="22" spans="1:19" x14ac:dyDescent="0.15">
      <c r="A22" s="181" t="s">
        <v>255</v>
      </c>
      <c r="C22" s="199"/>
      <c r="D22" s="150"/>
      <c r="E22" s="11" t="s">
        <v>256</v>
      </c>
      <c r="F22" s="86"/>
      <c r="G22" s="86"/>
      <c r="H22" s="86"/>
      <c r="I22" s="86"/>
      <c r="J22" s="150"/>
      <c r="K22" s="150"/>
      <c r="L22" s="151"/>
      <c r="M22" s="152">
        <v>162195</v>
      </c>
      <c r="N22" s="197"/>
      <c r="P22" s="198"/>
      <c r="S22" s="186"/>
    </row>
    <row r="23" spans="1:19" x14ac:dyDescent="0.15">
      <c r="A23" s="181" t="s">
        <v>257</v>
      </c>
      <c r="C23" s="199"/>
      <c r="D23" s="150"/>
      <c r="E23" s="11" t="s">
        <v>258</v>
      </c>
      <c r="F23" s="86"/>
      <c r="G23" s="86"/>
      <c r="H23" s="86"/>
      <c r="I23" s="86"/>
      <c r="J23" s="150"/>
      <c r="K23" s="150"/>
      <c r="L23" s="151"/>
      <c r="M23" s="152" t="s">
        <v>12</v>
      </c>
      <c r="N23" s="197"/>
      <c r="S23" s="186"/>
    </row>
    <row r="24" spans="1:19" x14ac:dyDescent="0.15">
      <c r="A24" s="181" t="s">
        <v>259</v>
      </c>
      <c r="C24" s="199"/>
      <c r="D24" s="150"/>
      <c r="E24" s="11" t="s">
        <v>260</v>
      </c>
      <c r="F24" s="86"/>
      <c r="G24" s="86"/>
      <c r="H24" s="86"/>
      <c r="I24" s="11"/>
      <c r="J24" s="150"/>
      <c r="K24" s="150"/>
      <c r="L24" s="151"/>
      <c r="M24" s="152">
        <v>2070</v>
      </c>
      <c r="N24" s="197"/>
      <c r="P24" s="198"/>
      <c r="S24" s="186"/>
    </row>
    <row r="25" spans="1:19" x14ac:dyDescent="0.15">
      <c r="A25" s="181" t="s">
        <v>261</v>
      </c>
      <c r="C25" s="199"/>
      <c r="D25" s="150" t="s">
        <v>262</v>
      </c>
      <c r="E25" s="11"/>
      <c r="F25" s="86"/>
      <c r="G25" s="86"/>
      <c r="H25" s="86"/>
      <c r="I25" s="11"/>
      <c r="J25" s="150"/>
      <c r="K25" s="150"/>
      <c r="L25" s="151"/>
      <c r="M25" s="152" t="s">
        <v>12</v>
      </c>
      <c r="N25" s="197" t="s">
        <v>330</v>
      </c>
      <c r="S25" s="186"/>
    </row>
    <row r="26" spans="1:19" x14ac:dyDescent="0.15">
      <c r="A26" s="181" t="s">
        <v>263</v>
      </c>
      <c r="C26" s="199"/>
      <c r="D26" s="150"/>
      <c r="E26" s="11" t="s">
        <v>264</v>
      </c>
      <c r="F26" s="86"/>
      <c r="G26" s="86"/>
      <c r="H26" s="86"/>
      <c r="I26" s="86"/>
      <c r="J26" s="150"/>
      <c r="K26" s="150"/>
      <c r="L26" s="151"/>
      <c r="M26" s="152" t="s">
        <v>12</v>
      </c>
      <c r="N26" s="197"/>
      <c r="S26" s="186"/>
    </row>
    <row r="27" spans="1:19" x14ac:dyDescent="0.15">
      <c r="A27" s="181" t="s">
        <v>265</v>
      </c>
      <c r="C27" s="199"/>
      <c r="D27" s="150"/>
      <c r="E27" s="11" t="s">
        <v>241</v>
      </c>
      <c r="F27" s="86"/>
      <c r="G27" s="86"/>
      <c r="H27" s="86"/>
      <c r="I27" s="86"/>
      <c r="J27" s="150"/>
      <c r="K27" s="150"/>
      <c r="L27" s="151"/>
      <c r="M27" s="152" t="s">
        <v>12</v>
      </c>
      <c r="N27" s="197"/>
      <c r="P27" s="198"/>
      <c r="S27" s="186"/>
    </row>
    <row r="28" spans="1:19" x14ac:dyDescent="0.15">
      <c r="A28" s="181" t="s">
        <v>266</v>
      </c>
      <c r="C28" s="199"/>
      <c r="D28" s="150" t="s">
        <v>267</v>
      </c>
      <c r="E28" s="11"/>
      <c r="F28" s="86"/>
      <c r="G28" s="86"/>
      <c r="H28" s="86"/>
      <c r="I28" s="86"/>
      <c r="J28" s="150"/>
      <c r="K28" s="150"/>
      <c r="L28" s="151"/>
      <c r="M28" s="152" t="s">
        <v>12</v>
      </c>
      <c r="N28" s="197"/>
      <c r="S28" s="186"/>
    </row>
    <row r="29" spans="1:19" x14ac:dyDescent="0.15">
      <c r="A29" s="181" t="s">
        <v>228</v>
      </c>
      <c r="C29" s="203" t="s">
        <v>229</v>
      </c>
      <c r="D29" s="204"/>
      <c r="E29" s="60"/>
      <c r="F29" s="205"/>
      <c r="G29" s="205"/>
      <c r="H29" s="205"/>
      <c r="I29" s="205"/>
      <c r="J29" s="204"/>
      <c r="K29" s="204"/>
      <c r="L29" s="206"/>
      <c r="M29" s="207">
        <v>239520</v>
      </c>
      <c r="N29" s="208" t="s">
        <v>330</v>
      </c>
      <c r="S29" s="186"/>
    </row>
    <row r="30" spans="1:19" x14ac:dyDescent="0.15">
      <c r="C30" s="199" t="s">
        <v>326</v>
      </c>
      <c r="D30" s="150"/>
      <c r="E30" s="11"/>
      <c r="F30" s="86"/>
      <c r="G30" s="86"/>
      <c r="H30" s="86"/>
      <c r="I30" s="11"/>
      <c r="J30" s="150"/>
      <c r="K30" s="150"/>
      <c r="L30" s="151"/>
      <c r="M30" s="209" t="s">
        <v>330</v>
      </c>
      <c r="N30" s="210"/>
      <c r="S30" s="186"/>
    </row>
    <row r="31" spans="1:19" x14ac:dyDescent="0.15">
      <c r="A31" s="181" t="s">
        <v>270</v>
      </c>
      <c r="C31" s="199"/>
      <c r="D31" s="150" t="s">
        <v>271</v>
      </c>
      <c r="E31" s="11"/>
      <c r="F31" s="86"/>
      <c r="G31" s="86"/>
      <c r="H31" s="86"/>
      <c r="I31" s="86"/>
      <c r="J31" s="150"/>
      <c r="K31" s="150"/>
      <c r="L31" s="151"/>
      <c r="M31" s="152">
        <v>270507</v>
      </c>
      <c r="N31" s="197" t="s">
        <v>330</v>
      </c>
      <c r="S31" s="186"/>
    </row>
    <row r="32" spans="1:19" x14ac:dyDescent="0.15">
      <c r="A32" s="181" t="s">
        <v>272</v>
      </c>
      <c r="C32" s="199"/>
      <c r="D32" s="150"/>
      <c r="E32" s="11" t="s">
        <v>273</v>
      </c>
      <c r="F32" s="86"/>
      <c r="G32" s="86"/>
      <c r="H32" s="86"/>
      <c r="I32" s="86"/>
      <c r="J32" s="150"/>
      <c r="K32" s="150"/>
      <c r="L32" s="151"/>
      <c r="M32" s="152" t="s">
        <v>12</v>
      </c>
      <c r="N32" s="197"/>
      <c r="P32" s="198"/>
      <c r="S32" s="186"/>
    </row>
    <row r="33" spans="1:19" x14ac:dyDescent="0.15">
      <c r="A33" s="181" t="s">
        <v>274</v>
      </c>
      <c r="C33" s="199"/>
      <c r="D33" s="150"/>
      <c r="E33" s="11" t="s">
        <v>275</v>
      </c>
      <c r="F33" s="86"/>
      <c r="G33" s="86"/>
      <c r="H33" s="86"/>
      <c r="I33" s="86"/>
      <c r="J33" s="150"/>
      <c r="K33" s="150"/>
      <c r="L33" s="151"/>
      <c r="M33" s="152">
        <v>270507</v>
      </c>
      <c r="N33" s="197"/>
      <c r="P33" s="198"/>
      <c r="R33" s="198"/>
      <c r="S33" s="186"/>
    </row>
    <row r="34" spans="1:19" x14ac:dyDescent="0.15">
      <c r="A34" s="181" t="s">
        <v>276</v>
      </c>
      <c r="C34" s="199"/>
      <c r="D34" s="150"/>
      <c r="E34" s="11" t="s">
        <v>277</v>
      </c>
      <c r="F34" s="86"/>
      <c r="G34" s="86"/>
      <c r="H34" s="86"/>
      <c r="I34" s="86"/>
      <c r="J34" s="150"/>
      <c r="K34" s="150"/>
      <c r="L34" s="151"/>
      <c r="M34" s="152" t="s">
        <v>12</v>
      </c>
      <c r="N34" s="197"/>
      <c r="S34" s="186"/>
    </row>
    <row r="35" spans="1:19" x14ac:dyDescent="0.15">
      <c r="A35" s="181" t="s">
        <v>278</v>
      </c>
      <c r="C35" s="199"/>
      <c r="D35" s="150"/>
      <c r="E35" s="11" t="s">
        <v>279</v>
      </c>
      <c r="F35" s="86"/>
      <c r="G35" s="86"/>
      <c r="H35" s="86"/>
      <c r="I35" s="86"/>
      <c r="J35" s="150"/>
      <c r="K35" s="150"/>
      <c r="L35" s="151"/>
      <c r="M35" s="152" t="s">
        <v>12</v>
      </c>
      <c r="N35" s="197"/>
      <c r="S35" s="186"/>
    </row>
    <row r="36" spans="1:19" x14ac:dyDescent="0.15">
      <c r="A36" s="181" t="s">
        <v>280</v>
      </c>
      <c r="C36" s="199"/>
      <c r="D36" s="150"/>
      <c r="E36" s="11" t="s">
        <v>241</v>
      </c>
      <c r="F36" s="86"/>
      <c r="G36" s="86"/>
      <c r="H36" s="86"/>
      <c r="I36" s="86"/>
      <c r="J36" s="150"/>
      <c r="K36" s="150"/>
      <c r="L36" s="151"/>
      <c r="M36" s="152" t="s">
        <v>12</v>
      </c>
      <c r="N36" s="197"/>
      <c r="S36" s="186"/>
    </row>
    <row r="37" spans="1:19" x14ac:dyDescent="0.15">
      <c r="A37" s="181" t="s">
        <v>281</v>
      </c>
      <c r="C37" s="199"/>
      <c r="D37" s="150" t="s">
        <v>282</v>
      </c>
      <c r="E37" s="11"/>
      <c r="F37" s="86"/>
      <c r="G37" s="86"/>
      <c r="H37" s="86"/>
      <c r="I37" s="11"/>
      <c r="J37" s="150"/>
      <c r="K37" s="150"/>
      <c r="L37" s="151"/>
      <c r="M37" s="152">
        <v>113454</v>
      </c>
      <c r="N37" s="197" t="s">
        <v>330</v>
      </c>
      <c r="S37" s="186"/>
    </row>
    <row r="38" spans="1:19" x14ac:dyDescent="0.15">
      <c r="A38" s="181" t="s">
        <v>283</v>
      </c>
      <c r="C38" s="199"/>
      <c r="D38" s="150"/>
      <c r="E38" s="11" t="s">
        <v>256</v>
      </c>
      <c r="F38" s="86"/>
      <c r="G38" s="86"/>
      <c r="H38" s="86"/>
      <c r="I38" s="11"/>
      <c r="J38" s="150"/>
      <c r="K38" s="150"/>
      <c r="L38" s="151"/>
      <c r="M38" s="152" t="s">
        <v>12</v>
      </c>
      <c r="N38" s="197"/>
      <c r="S38" s="186"/>
    </row>
    <row r="39" spans="1:19" x14ac:dyDescent="0.15">
      <c r="A39" s="181" t="s">
        <v>284</v>
      </c>
      <c r="C39" s="199"/>
      <c r="D39" s="150"/>
      <c r="E39" s="11" t="s">
        <v>285</v>
      </c>
      <c r="F39" s="86"/>
      <c r="G39" s="86"/>
      <c r="H39" s="86"/>
      <c r="I39" s="11"/>
      <c r="J39" s="150"/>
      <c r="K39" s="150"/>
      <c r="L39" s="151"/>
      <c r="M39" s="152">
        <v>113454</v>
      </c>
      <c r="N39" s="197"/>
      <c r="S39" s="186"/>
    </row>
    <row r="40" spans="1:19" x14ac:dyDescent="0.15">
      <c r="A40" s="181" t="s">
        <v>286</v>
      </c>
      <c r="C40" s="199"/>
      <c r="D40" s="150"/>
      <c r="E40" s="11" t="s">
        <v>287</v>
      </c>
      <c r="F40" s="86"/>
      <c r="G40" s="150"/>
      <c r="H40" s="86"/>
      <c r="I40" s="86"/>
      <c r="J40" s="150"/>
      <c r="K40" s="150"/>
      <c r="L40" s="151"/>
      <c r="M40" s="152" t="s">
        <v>12</v>
      </c>
      <c r="N40" s="197"/>
      <c r="S40" s="186"/>
    </row>
    <row r="41" spans="1:19" x14ac:dyDescent="0.15">
      <c r="A41" s="181" t="s">
        <v>288</v>
      </c>
      <c r="C41" s="199"/>
      <c r="D41" s="150"/>
      <c r="E41" s="11" t="s">
        <v>289</v>
      </c>
      <c r="F41" s="86"/>
      <c r="G41" s="150"/>
      <c r="H41" s="86"/>
      <c r="I41" s="86"/>
      <c r="J41" s="150"/>
      <c r="K41" s="150"/>
      <c r="L41" s="151"/>
      <c r="M41" s="152" t="s">
        <v>12</v>
      </c>
      <c r="N41" s="197"/>
      <c r="S41" s="186"/>
    </row>
    <row r="42" spans="1:19" x14ac:dyDescent="0.15">
      <c r="A42" s="181" t="s">
        <v>290</v>
      </c>
      <c r="C42" s="199"/>
      <c r="D42" s="150"/>
      <c r="E42" s="11" t="s">
        <v>260</v>
      </c>
      <c r="F42" s="86"/>
      <c r="G42" s="86"/>
      <c r="H42" s="86"/>
      <c r="I42" s="86"/>
      <c r="J42" s="150"/>
      <c r="K42" s="150"/>
      <c r="L42" s="151"/>
      <c r="M42" s="152" t="s">
        <v>12</v>
      </c>
      <c r="N42" s="197"/>
      <c r="S42" s="186"/>
    </row>
    <row r="43" spans="1:19" x14ac:dyDescent="0.15">
      <c r="A43" s="181" t="s">
        <v>268</v>
      </c>
      <c r="C43" s="203" t="s">
        <v>269</v>
      </c>
      <c r="D43" s="204"/>
      <c r="E43" s="60"/>
      <c r="F43" s="205"/>
      <c r="G43" s="205"/>
      <c r="H43" s="205"/>
      <c r="I43" s="205"/>
      <c r="J43" s="204"/>
      <c r="K43" s="204"/>
      <c r="L43" s="206"/>
      <c r="M43" s="207">
        <v>-157054</v>
      </c>
      <c r="N43" s="208" t="s">
        <v>344</v>
      </c>
      <c r="S43" s="186"/>
    </row>
    <row r="44" spans="1:19" x14ac:dyDescent="0.15">
      <c r="C44" s="199" t="s">
        <v>327</v>
      </c>
      <c r="D44" s="150"/>
      <c r="E44" s="11"/>
      <c r="F44" s="86"/>
      <c r="G44" s="86"/>
      <c r="H44" s="86"/>
      <c r="I44" s="86"/>
      <c r="J44" s="150"/>
      <c r="K44" s="150"/>
      <c r="L44" s="151"/>
      <c r="M44" s="209" t="s">
        <v>330</v>
      </c>
      <c r="N44" s="210"/>
      <c r="S44" s="186"/>
    </row>
    <row r="45" spans="1:19" x14ac:dyDescent="0.15">
      <c r="A45" s="181" t="s">
        <v>293</v>
      </c>
      <c r="C45" s="199"/>
      <c r="D45" s="150" t="s">
        <v>294</v>
      </c>
      <c r="E45" s="11"/>
      <c r="F45" s="86"/>
      <c r="G45" s="86"/>
      <c r="H45" s="86"/>
      <c r="I45" s="86"/>
      <c r="J45" s="150"/>
      <c r="K45" s="150"/>
      <c r="L45" s="151"/>
      <c r="M45" s="152">
        <v>744</v>
      </c>
      <c r="N45" s="197" t="s">
        <v>330</v>
      </c>
      <c r="S45" s="186"/>
    </row>
    <row r="46" spans="1:19" x14ac:dyDescent="0.15">
      <c r="A46" s="181" t="s">
        <v>295</v>
      </c>
      <c r="C46" s="199"/>
      <c r="D46" s="150"/>
      <c r="E46" s="11" t="s">
        <v>328</v>
      </c>
      <c r="F46" s="86"/>
      <c r="G46" s="86"/>
      <c r="H46" s="86"/>
      <c r="I46" s="86"/>
      <c r="J46" s="150"/>
      <c r="K46" s="150"/>
      <c r="L46" s="151"/>
      <c r="M46" s="152" t="s">
        <v>12</v>
      </c>
      <c r="N46" s="197"/>
      <c r="S46" s="186"/>
    </row>
    <row r="47" spans="1:19" x14ac:dyDescent="0.15">
      <c r="A47" s="181" t="s">
        <v>296</v>
      </c>
      <c r="C47" s="199"/>
      <c r="D47" s="150"/>
      <c r="E47" s="11" t="s">
        <v>241</v>
      </c>
      <c r="F47" s="86"/>
      <c r="G47" s="86"/>
      <c r="H47" s="86"/>
      <c r="I47" s="86"/>
      <c r="J47" s="150"/>
      <c r="K47" s="150"/>
      <c r="L47" s="151"/>
      <c r="M47" s="152">
        <v>744</v>
      </c>
      <c r="N47" s="197"/>
      <c r="P47" s="198"/>
      <c r="S47" s="186"/>
    </row>
    <row r="48" spans="1:19" x14ac:dyDescent="0.15">
      <c r="A48" s="181" t="s">
        <v>297</v>
      </c>
      <c r="C48" s="199"/>
      <c r="D48" s="150" t="s">
        <v>298</v>
      </c>
      <c r="E48" s="11"/>
      <c r="F48" s="86"/>
      <c r="G48" s="86"/>
      <c r="H48" s="86"/>
      <c r="I48" s="86"/>
      <c r="J48" s="150"/>
      <c r="K48" s="150"/>
      <c r="L48" s="151"/>
      <c r="M48" s="152" t="s">
        <v>12</v>
      </c>
      <c r="N48" s="197" t="s">
        <v>330</v>
      </c>
      <c r="S48" s="186"/>
    </row>
    <row r="49" spans="1:19" x14ac:dyDescent="0.15">
      <c r="A49" s="181" t="s">
        <v>299</v>
      </c>
      <c r="C49" s="199"/>
      <c r="D49" s="150"/>
      <c r="E49" s="11" t="s">
        <v>329</v>
      </c>
      <c r="F49" s="86"/>
      <c r="G49" s="86"/>
      <c r="H49" s="86"/>
      <c r="I49" s="120"/>
      <c r="J49" s="150"/>
      <c r="K49" s="150"/>
      <c r="L49" s="151"/>
      <c r="M49" s="152" t="s">
        <v>12</v>
      </c>
      <c r="N49" s="197"/>
      <c r="S49" s="186"/>
    </row>
    <row r="50" spans="1:19" x14ac:dyDescent="0.15">
      <c r="A50" s="181" t="s">
        <v>300</v>
      </c>
      <c r="C50" s="199"/>
      <c r="D50" s="150"/>
      <c r="E50" s="11" t="s">
        <v>260</v>
      </c>
      <c r="F50" s="86"/>
      <c r="G50" s="86"/>
      <c r="H50" s="86"/>
      <c r="I50" s="211"/>
      <c r="J50" s="150"/>
      <c r="K50" s="150"/>
      <c r="L50" s="151"/>
      <c r="M50" s="152" t="s">
        <v>12</v>
      </c>
      <c r="N50" s="197"/>
      <c r="S50" s="186"/>
    </row>
    <row r="51" spans="1:19" x14ac:dyDescent="0.15">
      <c r="A51" s="181" t="s">
        <v>291</v>
      </c>
      <c r="C51" s="203" t="s">
        <v>292</v>
      </c>
      <c r="D51" s="204"/>
      <c r="E51" s="60"/>
      <c r="F51" s="205"/>
      <c r="G51" s="205"/>
      <c r="H51" s="205"/>
      <c r="I51" s="212"/>
      <c r="J51" s="204"/>
      <c r="K51" s="204"/>
      <c r="L51" s="206"/>
      <c r="M51" s="207">
        <v>-744</v>
      </c>
      <c r="N51" s="208" t="s">
        <v>330</v>
      </c>
      <c r="S51" s="186"/>
    </row>
    <row r="52" spans="1:19" x14ac:dyDescent="0.15">
      <c r="A52" s="181" t="s">
        <v>301</v>
      </c>
      <c r="C52" s="364" t="s">
        <v>302</v>
      </c>
      <c r="D52" s="365"/>
      <c r="E52" s="365"/>
      <c r="F52" s="365"/>
      <c r="G52" s="365"/>
      <c r="H52" s="365"/>
      <c r="I52" s="365"/>
      <c r="J52" s="365"/>
      <c r="K52" s="365"/>
      <c r="L52" s="366"/>
      <c r="M52" s="207">
        <v>81722</v>
      </c>
      <c r="N52" s="208" t="s">
        <v>330</v>
      </c>
      <c r="S52" s="186"/>
    </row>
    <row r="53" spans="1:19" ht="14.25" thickBot="1" x14ac:dyDescent="0.2">
      <c r="A53" s="181" t="s">
        <v>303</v>
      </c>
      <c r="C53" s="342" t="s">
        <v>304</v>
      </c>
      <c r="D53" s="343"/>
      <c r="E53" s="343"/>
      <c r="F53" s="343"/>
      <c r="G53" s="343"/>
      <c r="H53" s="343"/>
      <c r="I53" s="343"/>
      <c r="J53" s="343"/>
      <c r="K53" s="343"/>
      <c r="L53" s="344"/>
      <c r="M53" s="207">
        <v>220867</v>
      </c>
      <c r="N53" s="208"/>
      <c r="S53" s="186"/>
    </row>
    <row r="54" spans="1:19" ht="14.25" hidden="1" customHeight="1" thickBot="1" x14ac:dyDescent="0.2">
      <c r="A54" s="181">
        <v>4435000</v>
      </c>
      <c r="C54" s="345" t="s">
        <v>222</v>
      </c>
      <c r="D54" s="346"/>
      <c r="E54" s="346"/>
      <c r="F54" s="346"/>
      <c r="G54" s="346"/>
      <c r="H54" s="346"/>
      <c r="I54" s="346"/>
      <c r="J54" s="346"/>
      <c r="K54" s="346"/>
      <c r="L54" s="347"/>
      <c r="M54" s="213" t="s">
        <v>12</v>
      </c>
      <c r="N54" s="208"/>
      <c r="S54" s="186"/>
    </row>
    <row r="55" spans="1:19" ht="14.25" thickBot="1" x14ac:dyDescent="0.2">
      <c r="A55" s="181" t="s">
        <v>305</v>
      </c>
      <c r="C55" s="348" t="s">
        <v>306</v>
      </c>
      <c r="D55" s="349"/>
      <c r="E55" s="349"/>
      <c r="F55" s="349"/>
      <c r="G55" s="349"/>
      <c r="H55" s="349"/>
      <c r="I55" s="349"/>
      <c r="J55" s="349"/>
      <c r="K55" s="349"/>
      <c r="L55" s="350"/>
      <c r="M55" s="214">
        <v>302588</v>
      </c>
      <c r="N55" s="215" t="s">
        <v>344</v>
      </c>
      <c r="S55" s="186"/>
    </row>
    <row r="56" spans="1:19" ht="14.25" thickBot="1" x14ac:dyDescent="0.2">
      <c r="C56" s="216"/>
      <c r="D56" s="216"/>
      <c r="E56" s="216"/>
      <c r="F56" s="216"/>
      <c r="G56" s="216"/>
      <c r="H56" s="216"/>
      <c r="I56" s="216"/>
      <c r="J56" s="216"/>
      <c r="K56" s="216"/>
      <c r="L56" s="216"/>
      <c r="M56" s="217" t="s">
        <v>330</v>
      </c>
      <c r="N56" s="218"/>
      <c r="S56" s="186"/>
    </row>
    <row r="57" spans="1:19" x14ac:dyDescent="0.15">
      <c r="A57" s="181" t="s">
        <v>307</v>
      </c>
      <c r="C57" s="219" t="s">
        <v>308</v>
      </c>
      <c r="D57" s="220"/>
      <c r="E57" s="220"/>
      <c r="F57" s="220"/>
      <c r="G57" s="220"/>
      <c r="H57" s="220"/>
      <c r="I57" s="220"/>
      <c r="J57" s="220"/>
      <c r="K57" s="220"/>
      <c r="L57" s="220"/>
      <c r="M57" s="221">
        <v>32</v>
      </c>
      <c r="N57" s="222"/>
      <c r="S57" s="186"/>
    </row>
    <row r="58" spans="1:19" x14ac:dyDescent="0.15">
      <c r="A58" s="181" t="s">
        <v>309</v>
      </c>
      <c r="C58" s="223" t="s">
        <v>310</v>
      </c>
      <c r="D58" s="224"/>
      <c r="E58" s="224"/>
      <c r="F58" s="224"/>
      <c r="G58" s="224"/>
      <c r="H58" s="224"/>
      <c r="I58" s="224"/>
      <c r="J58" s="224"/>
      <c r="K58" s="224"/>
      <c r="L58" s="224"/>
      <c r="M58" s="207">
        <v>9</v>
      </c>
      <c r="N58" s="208"/>
      <c r="P58" s="198"/>
      <c r="S58" s="186"/>
    </row>
    <row r="59" spans="1:19" ht="14.25" thickBot="1" x14ac:dyDescent="0.2">
      <c r="A59" s="181" t="s">
        <v>311</v>
      </c>
      <c r="C59" s="225" t="s">
        <v>312</v>
      </c>
      <c r="D59" s="226"/>
      <c r="E59" s="226"/>
      <c r="F59" s="226"/>
      <c r="G59" s="226"/>
      <c r="H59" s="226"/>
      <c r="I59" s="226"/>
      <c r="J59" s="226"/>
      <c r="K59" s="226"/>
      <c r="L59" s="226"/>
      <c r="M59" s="227">
        <v>41</v>
      </c>
      <c r="N59" s="228" t="str">
        <f>IF(M59="-","",IF(M59=SUM(M57:M58),"","※"))</f>
        <v/>
      </c>
      <c r="S59" s="186"/>
    </row>
    <row r="60" spans="1:19" ht="14.25" thickBot="1" x14ac:dyDescent="0.2">
      <c r="A60" s="181" t="s">
        <v>313</v>
      </c>
      <c r="C60" s="229" t="s">
        <v>314</v>
      </c>
      <c r="D60" s="230"/>
      <c r="E60" s="153"/>
      <c r="F60" s="231"/>
      <c r="G60" s="231"/>
      <c r="H60" s="231"/>
      <c r="I60" s="231"/>
      <c r="J60" s="230"/>
      <c r="K60" s="230"/>
      <c r="L60" s="230"/>
      <c r="M60" s="214">
        <v>302629</v>
      </c>
      <c r="N60" s="215" t="str">
        <f>IF(M60="-","",IF(M60=SUM(M55+M59),"","※"))</f>
        <v/>
      </c>
      <c r="S60" s="186"/>
    </row>
    <row r="61" spans="1:19" ht="6.75" customHeight="1" x14ac:dyDescent="0.15">
      <c r="C61" s="232"/>
      <c r="D61" s="232"/>
      <c r="E61" s="39"/>
      <c r="F61" s="233"/>
      <c r="G61" s="233"/>
      <c r="H61" s="233"/>
      <c r="I61" s="234"/>
    </row>
    <row r="62" spans="1:19" x14ac:dyDescent="0.15">
      <c r="C62" s="232"/>
      <c r="D62" s="249" t="s">
        <v>343</v>
      </c>
      <c r="E62" s="39"/>
      <c r="F62" s="233"/>
      <c r="G62" s="233"/>
      <c r="H62" s="233"/>
      <c r="I62" s="250"/>
    </row>
  </sheetData>
  <mergeCells count="9">
    <mergeCell ref="C53:L53"/>
    <mergeCell ref="C54:L54"/>
    <mergeCell ref="C55:L55"/>
    <mergeCell ref="C2:N2"/>
    <mergeCell ref="C3:N3"/>
    <mergeCell ref="C4:N4"/>
    <mergeCell ref="C6:L7"/>
    <mergeCell ref="M6:N7"/>
    <mergeCell ref="C52:L52"/>
  </mergeCells>
  <phoneticPr fontId="11"/>
  <pageMargins left="0.7" right="0.7" top="0.39370078740157477" bottom="0.39370078740157477" header="0.51181102362204722" footer="0.51181102362204722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408892-048D-4DB9-818F-7CE19BF902D3}">
  <sheetPr>
    <pageSetUpPr fitToPage="1"/>
  </sheetPr>
  <dimension ref="A1:AE73"/>
  <sheetViews>
    <sheetView showGridLines="0" topLeftCell="C40" zoomScale="85" zoomScaleNormal="85" zoomScaleSheetLayoutView="85" workbookViewId="0">
      <selection activeCell="Z65" sqref="Z65"/>
    </sheetView>
  </sheetViews>
  <sheetFormatPr defaultColWidth="9" defaultRowHeight="12.75" x14ac:dyDescent="0.15"/>
  <cols>
    <col min="1" max="2" width="0" style="2" hidden="1" customWidth="1"/>
    <col min="3" max="3" width="0.625" style="4" customWidth="1"/>
    <col min="4" max="14" width="2.125" style="4" customWidth="1"/>
    <col min="15" max="15" width="6" style="4" customWidth="1"/>
    <col min="16" max="16" width="22.375" style="4" customWidth="1"/>
    <col min="17" max="17" width="6.875" style="4" bestFit="1" customWidth="1"/>
    <col min="18" max="19" width="2.125" style="4" customWidth="1"/>
    <col min="20" max="24" width="3.875" style="4" customWidth="1"/>
    <col min="25" max="25" width="3.125" style="4" customWidth="1"/>
    <col min="26" max="26" width="24.125" style="4" bestFit="1" customWidth="1"/>
    <col min="27" max="27" width="3.125" style="4" customWidth="1"/>
    <col min="28" max="28" width="0.625" style="4" customWidth="1"/>
    <col min="29" max="29" width="9" style="4"/>
    <col min="30" max="31" width="0" style="4" hidden="1" customWidth="1"/>
    <col min="32" max="16384" width="9" style="4"/>
  </cols>
  <sheetData>
    <row r="1" spans="1:31" s="74" customFormat="1" ht="13.5" x14ac:dyDescent="0.15">
      <c r="A1" s="181"/>
      <c r="B1" s="235"/>
      <c r="C1" s="235"/>
      <c r="D1" s="235"/>
      <c r="E1" s="235"/>
      <c r="F1" s="235"/>
      <c r="G1" s="235"/>
      <c r="H1" s="235"/>
      <c r="I1" s="183"/>
      <c r="J1" s="183"/>
      <c r="K1" s="183"/>
      <c r="L1" s="183"/>
      <c r="M1" s="183"/>
      <c r="N1" s="183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  <c r="Z1" s="76"/>
      <c r="AA1" s="76"/>
    </row>
    <row r="2" spans="1:31" ht="23.25" customHeight="1" x14ac:dyDescent="0.25">
      <c r="C2" s="3"/>
      <c r="D2" s="285" t="s">
        <v>357</v>
      </c>
      <c r="E2" s="285"/>
      <c r="F2" s="285"/>
      <c r="G2" s="285"/>
      <c r="H2" s="285"/>
      <c r="I2" s="285"/>
      <c r="J2" s="285"/>
      <c r="K2" s="285"/>
      <c r="L2" s="285"/>
      <c r="M2" s="285"/>
      <c r="N2" s="285"/>
      <c r="O2" s="285"/>
      <c r="P2" s="285"/>
      <c r="Q2" s="285"/>
      <c r="R2" s="285"/>
      <c r="S2" s="285"/>
      <c r="T2" s="285"/>
      <c r="U2" s="285"/>
      <c r="V2" s="285"/>
      <c r="W2" s="285"/>
      <c r="X2" s="285"/>
      <c r="Y2" s="285"/>
      <c r="Z2" s="285"/>
      <c r="AA2" s="285"/>
    </row>
    <row r="3" spans="1:31" ht="21" customHeight="1" x14ac:dyDescent="0.15">
      <c r="D3" s="286" t="s">
        <v>346</v>
      </c>
      <c r="E3" s="286"/>
      <c r="F3" s="286"/>
      <c r="G3" s="286"/>
      <c r="H3" s="286"/>
      <c r="I3" s="286"/>
      <c r="J3" s="286"/>
      <c r="K3" s="286"/>
      <c r="L3" s="286"/>
      <c r="M3" s="286"/>
      <c r="N3" s="286"/>
      <c r="O3" s="286"/>
      <c r="P3" s="286"/>
      <c r="Q3" s="286"/>
      <c r="R3" s="286"/>
      <c r="S3" s="286"/>
      <c r="T3" s="286"/>
      <c r="U3" s="286"/>
      <c r="V3" s="286"/>
      <c r="W3" s="286"/>
      <c r="X3" s="286"/>
      <c r="Y3" s="286"/>
      <c r="Z3" s="286"/>
      <c r="AA3" s="286"/>
    </row>
    <row r="4" spans="1:31" s="6" customFormat="1" ht="16.5" customHeight="1" thickBot="1" x14ac:dyDescent="0.2">
      <c r="A4" s="5"/>
      <c r="B4" s="5"/>
      <c r="D4" s="7"/>
      <c r="AA4" s="8" t="s">
        <v>333</v>
      </c>
    </row>
    <row r="5" spans="1:31" s="10" customFormat="1" ht="14.25" customHeight="1" thickBot="1" x14ac:dyDescent="0.2">
      <c r="A5" s="9" t="s">
        <v>315</v>
      </c>
      <c r="B5" s="9" t="s">
        <v>316</v>
      </c>
      <c r="D5" s="287" t="s">
        <v>1</v>
      </c>
      <c r="E5" s="288"/>
      <c r="F5" s="288"/>
      <c r="G5" s="288"/>
      <c r="H5" s="288"/>
      <c r="I5" s="288"/>
      <c r="J5" s="288"/>
      <c r="K5" s="289"/>
      <c r="L5" s="289"/>
      <c r="M5" s="289"/>
      <c r="N5" s="289"/>
      <c r="O5" s="289"/>
      <c r="P5" s="290" t="s">
        <v>317</v>
      </c>
      <c r="Q5" s="291"/>
      <c r="R5" s="288" t="s">
        <v>1</v>
      </c>
      <c r="S5" s="288"/>
      <c r="T5" s="288"/>
      <c r="U5" s="288"/>
      <c r="V5" s="288"/>
      <c r="W5" s="288"/>
      <c r="X5" s="288"/>
      <c r="Y5" s="288"/>
      <c r="Z5" s="290" t="s">
        <v>317</v>
      </c>
      <c r="AA5" s="291"/>
    </row>
    <row r="6" spans="1:31" ht="14.65" customHeight="1" x14ac:dyDescent="0.15">
      <c r="D6" s="85" t="s">
        <v>318</v>
      </c>
      <c r="E6" s="7"/>
      <c r="F6" s="11"/>
      <c r="G6" s="86"/>
      <c r="H6" s="86"/>
      <c r="I6" s="86"/>
      <c r="J6" s="86"/>
      <c r="K6" s="7"/>
      <c r="L6" s="7"/>
      <c r="M6" s="7"/>
      <c r="N6" s="7"/>
      <c r="O6" s="7"/>
      <c r="P6" s="87" t="s">
        <v>330</v>
      </c>
      <c r="Q6" s="88"/>
      <c r="R6" s="11" t="s">
        <v>319</v>
      </c>
      <c r="S6" s="280"/>
      <c r="T6" s="280"/>
      <c r="U6" s="11"/>
      <c r="V6" s="11"/>
      <c r="W6" s="11"/>
      <c r="X6" s="11"/>
      <c r="Y6" s="7"/>
      <c r="Z6" s="87" t="s">
        <v>330</v>
      </c>
      <c r="AA6" s="89"/>
    </row>
    <row r="7" spans="1:31" ht="14.65" customHeight="1" x14ac:dyDescent="0.15">
      <c r="A7" s="2" t="s">
        <v>4</v>
      </c>
      <c r="B7" s="2" t="s">
        <v>102</v>
      </c>
      <c r="D7" s="12"/>
      <c r="E7" s="11" t="s">
        <v>5</v>
      </c>
      <c r="F7" s="11"/>
      <c r="G7" s="11"/>
      <c r="H7" s="11"/>
      <c r="I7" s="11"/>
      <c r="J7" s="11"/>
      <c r="K7" s="7"/>
      <c r="L7" s="7"/>
      <c r="M7" s="7"/>
      <c r="N7" s="7"/>
      <c r="O7" s="7"/>
      <c r="P7" s="90">
        <v>19078488</v>
      </c>
      <c r="Q7" s="88" t="s">
        <v>330</v>
      </c>
      <c r="R7" s="11"/>
      <c r="S7" s="280" t="s">
        <v>103</v>
      </c>
      <c r="T7" s="280"/>
      <c r="U7" s="11"/>
      <c r="V7" s="11"/>
      <c r="W7" s="11"/>
      <c r="X7" s="11"/>
      <c r="Y7" s="7"/>
      <c r="Z7" s="90" t="s">
        <v>12</v>
      </c>
      <c r="AA7" s="91" t="s">
        <v>330</v>
      </c>
      <c r="AD7" s="4">
        <v>12158046032</v>
      </c>
      <c r="AE7" s="4">
        <v>2312124</v>
      </c>
    </row>
    <row r="8" spans="1:31" ht="14.65" customHeight="1" x14ac:dyDescent="0.15">
      <c r="A8" s="2" t="s">
        <v>6</v>
      </c>
      <c r="B8" s="2" t="s">
        <v>104</v>
      </c>
      <c r="D8" s="12"/>
      <c r="E8" s="11"/>
      <c r="F8" s="11" t="s">
        <v>7</v>
      </c>
      <c r="G8" s="11"/>
      <c r="H8" s="11"/>
      <c r="I8" s="11"/>
      <c r="J8" s="11"/>
      <c r="K8" s="7"/>
      <c r="L8" s="7"/>
      <c r="M8" s="7"/>
      <c r="N8" s="7"/>
      <c r="O8" s="7"/>
      <c r="P8" s="90" t="s">
        <v>12</v>
      </c>
      <c r="Q8" s="88" t="s">
        <v>330</v>
      </c>
      <c r="R8" s="11"/>
      <c r="S8" s="280"/>
      <c r="T8" s="280" t="s">
        <v>356</v>
      </c>
      <c r="U8" s="11"/>
      <c r="V8" s="11"/>
      <c r="W8" s="11"/>
      <c r="X8" s="11"/>
      <c r="Y8" s="7"/>
      <c r="Z8" s="90" t="s">
        <v>12</v>
      </c>
      <c r="AA8" s="91"/>
      <c r="AD8" s="4" t="s">
        <v>12</v>
      </c>
      <c r="AE8" s="4" t="s">
        <v>12</v>
      </c>
    </row>
    <row r="9" spans="1:31" ht="14.65" customHeight="1" x14ac:dyDescent="0.15">
      <c r="A9" s="2" t="s">
        <v>8</v>
      </c>
      <c r="B9" s="2" t="s">
        <v>105</v>
      </c>
      <c r="D9" s="12"/>
      <c r="E9" s="11"/>
      <c r="F9" s="11"/>
      <c r="G9" s="11" t="s">
        <v>9</v>
      </c>
      <c r="H9" s="11"/>
      <c r="I9" s="11"/>
      <c r="J9" s="11"/>
      <c r="K9" s="7"/>
      <c r="L9" s="7"/>
      <c r="M9" s="7"/>
      <c r="N9" s="7"/>
      <c r="O9" s="7"/>
      <c r="P9" s="90" t="s">
        <v>12</v>
      </c>
      <c r="Q9" s="88" t="s">
        <v>330</v>
      </c>
      <c r="R9" s="11"/>
      <c r="S9" s="280"/>
      <c r="T9" s="280" t="s">
        <v>106</v>
      </c>
      <c r="U9" s="11"/>
      <c r="V9" s="11"/>
      <c r="W9" s="11"/>
      <c r="X9" s="11"/>
      <c r="Y9" s="7"/>
      <c r="Z9" s="90" t="s">
        <v>12</v>
      </c>
      <c r="AA9" s="91"/>
      <c r="AD9" s="4" t="s">
        <v>12</v>
      </c>
      <c r="AE9" s="4" t="s">
        <v>12</v>
      </c>
    </row>
    <row r="10" spans="1:31" ht="14.65" customHeight="1" x14ac:dyDescent="0.15">
      <c r="A10" s="2" t="s">
        <v>10</v>
      </c>
      <c r="B10" s="2" t="s">
        <v>107</v>
      </c>
      <c r="D10" s="12"/>
      <c r="E10" s="11"/>
      <c r="F10" s="11"/>
      <c r="G10" s="11"/>
      <c r="H10" s="11" t="s">
        <v>11</v>
      </c>
      <c r="I10" s="11"/>
      <c r="J10" s="11"/>
      <c r="K10" s="7"/>
      <c r="L10" s="7"/>
      <c r="M10" s="7"/>
      <c r="N10" s="7"/>
      <c r="O10" s="7"/>
      <c r="P10" s="90" t="s">
        <v>12</v>
      </c>
      <c r="Q10" s="88"/>
      <c r="R10" s="11"/>
      <c r="S10" s="280"/>
      <c r="T10" s="280" t="s">
        <v>108</v>
      </c>
      <c r="U10" s="11"/>
      <c r="V10" s="11"/>
      <c r="W10" s="11"/>
      <c r="X10" s="11"/>
      <c r="Y10" s="7"/>
      <c r="Z10" s="90" t="s">
        <v>12</v>
      </c>
      <c r="AA10" s="91"/>
      <c r="AD10" s="4" t="s">
        <v>12</v>
      </c>
      <c r="AE10" s="4" t="s">
        <v>12</v>
      </c>
    </row>
    <row r="11" spans="1:31" ht="14.65" customHeight="1" x14ac:dyDescent="0.15">
      <c r="A11" s="2" t="s">
        <v>13</v>
      </c>
      <c r="B11" s="2" t="s">
        <v>109</v>
      </c>
      <c r="D11" s="12"/>
      <c r="E11" s="11"/>
      <c r="F11" s="11"/>
      <c r="G11" s="11"/>
      <c r="H11" s="11" t="s">
        <v>14</v>
      </c>
      <c r="I11" s="11"/>
      <c r="J11" s="11"/>
      <c r="K11" s="7"/>
      <c r="L11" s="7"/>
      <c r="M11" s="7"/>
      <c r="N11" s="7"/>
      <c r="O11" s="7"/>
      <c r="P11" s="90" t="s">
        <v>12</v>
      </c>
      <c r="Q11" s="88"/>
      <c r="R11" s="11"/>
      <c r="S11" s="280"/>
      <c r="T11" s="280" t="s">
        <v>110</v>
      </c>
      <c r="U11" s="11"/>
      <c r="V11" s="11"/>
      <c r="W11" s="11"/>
      <c r="X11" s="11"/>
      <c r="Y11" s="7"/>
      <c r="Z11" s="90" t="s">
        <v>12</v>
      </c>
      <c r="AA11" s="91"/>
      <c r="AD11" s="4" t="s">
        <v>12</v>
      </c>
      <c r="AE11" s="4" t="s">
        <v>12</v>
      </c>
    </row>
    <row r="12" spans="1:31" ht="14.65" customHeight="1" x14ac:dyDescent="0.15">
      <c r="A12" s="2" t="s">
        <v>15</v>
      </c>
      <c r="B12" s="2" t="s">
        <v>111</v>
      </c>
      <c r="D12" s="12"/>
      <c r="E12" s="11"/>
      <c r="F12" s="11"/>
      <c r="G12" s="11"/>
      <c r="H12" s="11" t="s">
        <v>16</v>
      </c>
      <c r="I12" s="11"/>
      <c r="J12" s="11"/>
      <c r="K12" s="7"/>
      <c r="L12" s="7"/>
      <c r="M12" s="7"/>
      <c r="N12" s="7"/>
      <c r="O12" s="7"/>
      <c r="P12" s="90" t="s">
        <v>12</v>
      </c>
      <c r="Q12" s="88"/>
      <c r="R12" s="11"/>
      <c r="S12" s="280"/>
      <c r="T12" s="280" t="s">
        <v>36</v>
      </c>
      <c r="U12" s="11"/>
      <c r="V12" s="11"/>
      <c r="W12" s="11"/>
      <c r="X12" s="11"/>
      <c r="Y12" s="7"/>
      <c r="Z12" s="90" t="s">
        <v>12</v>
      </c>
      <c r="AA12" s="91"/>
      <c r="AD12" s="4" t="s">
        <v>12</v>
      </c>
      <c r="AE12" s="4">
        <v>2312124</v>
      </c>
    </row>
    <row r="13" spans="1:31" ht="14.65" customHeight="1" x14ac:dyDescent="0.15">
      <c r="A13" s="2" t="s">
        <v>17</v>
      </c>
      <c r="B13" s="2" t="s">
        <v>112</v>
      </c>
      <c r="D13" s="12"/>
      <c r="E13" s="11"/>
      <c r="F13" s="11"/>
      <c r="G13" s="11"/>
      <c r="H13" s="11" t="s">
        <v>18</v>
      </c>
      <c r="I13" s="11"/>
      <c r="J13" s="11"/>
      <c r="K13" s="7"/>
      <c r="L13" s="7"/>
      <c r="M13" s="7"/>
      <c r="N13" s="7"/>
      <c r="O13" s="7"/>
      <c r="P13" s="90" t="s">
        <v>12</v>
      </c>
      <c r="Q13" s="88"/>
      <c r="R13" s="11"/>
      <c r="S13" s="280" t="s">
        <v>113</v>
      </c>
      <c r="T13" s="280"/>
      <c r="U13" s="11"/>
      <c r="V13" s="11"/>
      <c r="W13" s="11"/>
      <c r="X13" s="11"/>
      <c r="Y13" s="7"/>
      <c r="Z13" s="90">
        <v>1350</v>
      </c>
      <c r="AA13" s="91" t="s">
        <v>330</v>
      </c>
      <c r="AD13" s="4" t="s">
        <v>12</v>
      </c>
      <c r="AE13" s="4">
        <v>43112</v>
      </c>
    </row>
    <row r="14" spans="1:31" ht="14.65" customHeight="1" x14ac:dyDescent="0.15">
      <c r="A14" s="2" t="s">
        <v>19</v>
      </c>
      <c r="B14" s="2" t="s">
        <v>114</v>
      </c>
      <c r="D14" s="12"/>
      <c r="E14" s="11"/>
      <c r="F14" s="11"/>
      <c r="G14" s="11"/>
      <c r="H14" s="11" t="s">
        <v>20</v>
      </c>
      <c r="I14" s="11"/>
      <c r="J14" s="11"/>
      <c r="K14" s="7"/>
      <c r="L14" s="7"/>
      <c r="M14" s="7"/>
      <c r="N14" s="7"/>
      <c r="O14" s="7"/>
      <c r="P14" s="90" t="s">
        <v>12</v>
      </c>
      <c r="Q14" s="88"/>
      <c r="R14" s="11"/>
      <c r="S14" s="280"/>
      <c r="T14" s="280" t="s">
        <v>355</v>
      </c>
      <c r="U14" s="11"/>
      <c r="V14" s="11"/>
      <c r="W14" s="11"/>
      <c r="X14" s="11"/>
      <c r="Y14" s="7"/>
      <c r="Z14" s="90" t="s">
        <v>12</v>
      </c>
      <c r="AA14" s="91"/>
      <c r="AD14" s="4" t="s">
        <v>12</v>
      </c>
      <c r="AE14" s="4" t="s">
        <v>12</v>
      </c>
    </row>
    <row r="15" spans="1:31" ht="14.65" customHeight="1" x14ac:dyDescent="0.15">
      <c r="A15" s="2" t="s">
        <v>21</v>
      </c>
      <c r="B15" s="2" t="s">
        <v>115</v>
      </c>
      <c r="D15" s="12"/>
      <c r="E15" s="11"/>
      <c r="F15" s="11"/>
      <c r="G15" s="11"/>
      <c r="H15" s="11" t="s">
        <v>22</v>
      </c>
      <c r="I15" s="11"/>
      <c r="J15" s="11"/>
      <c r="K15" s="7"/>
      <c r="L15" s="7"/>
      <c r="M15" s="7"/>
      <c r="N15" s="7"/>
      <c r="O15" s="7"/>
      <c r="P15" s="90" t="s">
        <v>12</v>
      </c>
      <c r="Q15" s="88"/>
      <c r="R15" s="11"/>
      <c r="S15" s="280"/>
      <c r="T15" s="280" t="s">
        <v>116</v>
      </c>
      <c r="U15" s="11"/>
      <c r="V15" s="11"/>
      <c r="W15" s="11"/>
      <c r="X15" s="11"/>
      <c r="Y15" s="7"/>
      <c r="Z15" s="90" t="s">
        <v>12</v>
      </c>
      <c r="AA15" s="91"/>
      <c r="AD15" s="4" t="s">
        <v>12</v>
      </c>
      <c r="AE15" s="4" t="s">
        <v>12</v>
      </c>
    </row>
    <row r="16" spans="1:31" ht="14.65" customHeight="1" x14ac:dyDescent="0.15">
      <c r="A16" s="2" t="s">
        <v>23</v>
      </c>
      <c r="B16" s="2" t="s">
        <v>117</v>
      </c>
      <c r="D16" s="12"/>
      <c r="E16" s="11"/>
      <c r="F16" s="11"/>
      <c r="G16" s="11"/>
      <c r="H16" s="11" t="s">
        <v>24</v>
      </c>
      <c r="I16" s="13"/>
      <c r="J16" s="13"/>
      <c r="K16" s="92"/>
      <c r="L16" s="92"/>
      <c r="M16" s="92"/>
      <c r="N16" s="92"/>
      <c r="O16" s="92"/>
      <c r="P16" s="90" t="s">
        <v>12</v>
      </c>
      <c r="Q16" s="88"/>
      <c r="R16" s="11"/>
      <c r="S16" s="280"/>
      <c r="T16" s="280" t="s">
        <v>118</v>
      </c>
      <c r="U16" s="11"/>
      <c r="V16" s="11"/>
      <c r="W16" s="11"/>
      <c r="X16" s="11"/>
      <c r="Y16" s="7"/>
      <c r="Z16" s="90" t="s">
        <v>12</v>
      </c>
      <c r="AA16" s="91"/>
      <c r="AD16" s="4" t="s">
        <v>12</v>
      </c>
      <c r="AE16" s="4" t="s">
        <v>12</v>
      </c>
    </row>
    <row r="17" spans="1:31" ht="14.65" customHeight="1" x14ac:dyDescent="0.15">
      <c r="A17" s="2" t="s">
        <v>25</v>
      </c>
      <c r="B17" s="2" t="s">
        <v>119</v>
      </c>
      <c r="D17" s="12"/>
      <c r="E17" s="11"/>
      <c r="F17" s="11"/>
      <c r="G17" s="11"/>
      <c r="H17" s="11" t="s">
        <v>26</v>
      </c>
      <c r="I17" s="13"/>
      <c r="J17" s="13"/>
      <c r="K17" s="92"/>
      <c r="L17" s="92"/>
      <c r="M17" s="92"/>
      <c r="N17" s="92"/>
      <c r="O17" s="92"/>
      <c r="P17" s="90" t="s">
        <v>12</v>
      </c>
      <c r="Q17" s="88"/>
      <c r="R17" s="7"/>
      <c r="S17" s="280"/>
      <c r="T17" s="280" t="s">
        <v>120</v>
      </c>
      <c r="U17" s="11"/>
      <c r="V17" s="11"/>
      <c r="W17" s="11"/>
      <c r="X17" s="11"/>
      <c r="Y17" s="7"/>
      <c r="Z17" s="90" t="s">
        <v>12</v>
      </c>
      <c r="AA17" s="91"/>
      <c r="AD17" s="4" t="s">
        <v>12</v>
      </c>
      <c r="AE17" s="4" t="s">
        <v>12</v>
      </c>
    </row>
    <row r="18" spans="1:31" ht="14.65" customHeight="1" x14ac:dyDescent="0.15">
      <c r="A18" s="2" t="s">
        <v>27</v>
      </c>
      <c r="B18" s="2" t="s">
        <v>121</v>
      </c>
      <c r="D18" s="12"/>
      <c r="E18" s="11"/>
      <c r="F18" s="11"/>
      <c r="G18" s="11"/>
      <c r="H18" s="11" t="s">
        <v>28</v>
      </c>
      <c r="I18" s="13"/>
      <c r="J18" s="13"/>
      <c r="K18" s="92"/>
      <c r="L18" s="92"/>
      <c r="M18" s="92"/>
      <c r="N18" s="92"/>
      <c r="O18" s="92"/>
      <c r="P18" s="90" t="s">
        <v>12</v>
      </c>
      <c r="Q18" s="88"/>
      <c r="R18" s="7"/>
      <c r="S18" s="280"/>
      <c r="T18" s="280" t="s">
        <v>122</v>
      </c>
      <c r="U18" s="11"/>
      <c r="V18" s="11"/>
      <c r="W18" s="11"/>
      <c r="X18" s="11"/>
      <c r="Y18" s="7"/>
      <c r="Z18" s="90" t="s">
        <v>12</v>
      </c>
      <c r="AA18" s="91"/>
      <c r="AD18" s="4" t="s">
        <v>12</v>
      </c>
      <c r="AE18" s="4" t="s">
        <v>12</v>
      </c>
    </row>
    <row r="19" spans="1:31" ht="14.65" customHeight="1" x14ac:dyDescent="0.15">
      <c r="A19" s="2" t="s">
        <v>29</v>
      </c>
      <c r="B19" s="2" t="s">
        <v>123</v>
      </c>
      <c r="D19" s="12"/>
      <c r="E19" s="11"/>
      <c r="F19" s="11"/>
      <c r="G19" s="11"/>
      <c r="H19" s="11" t="s">
        <v>30</v>
      </c>
      <c r="I19" s="13"/>
      <c r="J19" s="13"/>
      <c r="K19" s="92"/>
      <c r="L19" s="92"/>
      <c r="M19" s="92"/>
      <c r="N19" s="92"/>
      <c r="O19" s="92"/>
      <c r="P19" s="90" t="s">
        <v>12</v>
      </c>
      <c r="Q19" s="88"/>
      <c r="R19" s="11"/>
      <c r="S19" s="280"/>
      <c r="T19" s="280" t="s">
        <v>124</v>
      </c>
      <c r="U19" s="11"/>
      <c r="V19" s="11"/>
      <c r="W19" s="11"/>
      <c r="X19" s="11"/>
      <c r="Y19" s="7"/>
      <c r="Z19" s="90">
        <v>1309</v>
      </c>
      <c r="AA19" s="91"/>
      <c r="AD19" s="4" t="s">
        <v>12</v>
      </c>
      <c r="AE19" s="4">
        <v>43112</v>
      </c>
    </row>
    <row r="20" spans="1:31" ht="14.65" customHeight="1" x14ac:dyDescent="0.15">
      <c r="A20" s="2" t="s">
        <v>31</v>
      </c>
      <c r="B20" s="2" t="s">
        <v>125</v>
      </c>
      <c r="D20" s="12"/>
      <c r="E20" s="11"/>
      <c r="F20" s="11"/>
      <c r="G20" s="11"/>
      <c r="H20" s="11" t="s">
        <v>32</v>
      </c>
      <c r="I20" s="13"/>
      <c r="J20" s="13"/>
      <c r="K20" s="92"/>
      <c r="L20" s="92"/>
      <c r="M20" s="92"/>
      <c r="N20" s="92"/>
      <c r="O20" s="92"/>
      <c r="P20" s="90" t="s">
        <v>12</v>
      </c>
      <c r="Q20" s="88"/>
      <c r="R20" s="11"/>
      <c r="S20" s="280"/>
      <c r="T20" s="280" t="s">
        <v>126</v>
      </c>
      <c r="U20" s="11"/>
      <c r="V20" s="11"/>
      <c r="W20" s="11"/>
      <c r="X20" s="11"/>
      <c r="Y20" s="7"/>
      <c r="Z20" s="90">
        <v>41</v>
      </c>
      <c r="AA20" s="91"/>
      <c r="AD20" s="4" t="s">
        <v>12</v>
      </c>
      <c r="AE20" s="4" t="s">
        <v>12</v>
      </c>
    </row>
    <row r="21" spans="1:31" ht="14.65" customHeight="1" x14ac:dyDescent="0.15">
      <c r="A21" s="2" t="s">
        <v>33</v>
      </c>
      <c r="B21" s="2" t="s">
        <v>127</v>
      </c>
      <c r="D21" s="12"/>
      <c r="E21" s="11"/>
      <c r="F21" s="11"/>
      <c r="G21" s="11"/>
      <c r="H21" s="11" t="s">
        <v>34</v>
      </c>
      <c r="I21" s="13"/>
      <c r="J21" s="13"/>
      <c r="K21" s="92"/>
      <c r="L21" s="92"/>
      <c r="M21" s="92"/>
      <c r="N21" s="92"/>
      <c r="O21" s="92"/>
      <c r="P21" s="90" t="s">
        <v>12</v>
      </c>
      <c r="Q21" s="88"/>
      <c r="R21" s="11"/>
      <c r="S21" s="280"/>
      <c r="T21" s="280" t="s">
        <v>36</v>
      </c>
      <c r="U21" s="11"/>
      <c r="V21" s="11"/>
      <c r="W21" s="11"/>
      <c r="X21" s="11"/>
      <c r="Y21" s="7"/>
      <c r="Z21" s="90" t="s">
        <v>345</v>
      </c>
      <c r="AA21" s="91"/>
      <c r="AD21" s="4" t="s">
        <v>12</v>
      </c>
      <c r="AE21" s="4">
        <v>0</v>
      </c>
    </row>
    <row r="22" spans="1:31" ht="14.65" customHeight="1" x14ac:dyDescent="0.15">
      <c r="A22" s="2" t="s">
        <v>35</v>
      </c>
      <c r="B22" s="2" t="s">
        <v>100</v>
      </c>
      <c r="D22" s="12"/>
      <c r="E22" s="11"/>
      <c r="F22" s="11"/>
      <c r="G22" s="11"/>
      <c r="H22" s="11" t="s">
        <v>36</v>
      </c>
      <c r="I22" s="11"/>
      <c r="J22" s="11"/>
      <c r="K22" s="7"/>
      <c r="L22" s="7"/>
      <c r="M22" s="7"/>
      <c r="N22" s="7"/>
      <c r="O22" s="7"/>
      <c r="P22" s="90" t="s">
        <v>12</v>
      </c>
      <c r="Q22" s="88"/>
      <c r="R22" s="292" t="s">
        <v>101</v>
      </c>
      <c r="S22" s="367"/>
      <c r="T22" s="367"/>
      <c r="U22" s="293"/>
      <c r="V22" s="293"/>
      <c r="W22" s="293"/>
      <c r="X22" s="293"/>
      <c r="Y22" s="293"/>
      <c r="Z22" s="93">
        <v>1350</v>
      </c>
      <c r="AA22" s="94" t="s">
        <v>330</v>
      </c>
      <c r="AD22" s="4" t="s">
        <v>12</v>
      </c>
      <c r="AE22" s="4">
        <v>2355236</v>
      </c>
    </row>
    <row r="23" spans="1:31" ht="14.65" customHeight="1" x14ac:dyDescent="0.15">
      <c r="A23" s="2" t="s">
        <v>37</v>
      </c>
      <c r="D23" s="12"/>
      <c r="E23" s="11"/>
      <c r="F23" s="11"/>
      <c r="G23" s="11"/>
      <c r="H23" s="11" t="s">
        <v>38</v>
      </c>
      <c r="I23" s="11"/>
      <c r="J23" s="11"/>
      <c r="K23" s="7"/>
      <c r="L23" s="7"/>
      <c r="M23" s="7"/>
      <c r="N23" s="7"/>
      <c r="O23" s="7"/>
      <c r="P23" s="90" t="s">
        <v>12</v>
      </c>
      <c r="Q23" s="88"/>
      <c r="R23" s="11" t="s">
        <v>354</v>
      </c>
      <c r="S23" s="281"/>
      <c r="T23" s="281"/>
      <c r="U23" s="180"/>
      <c r="V23" s="180"/>
      <c r="W23" s="180"/>
      <c r="X23" s="180"/>
      <c r="Y23" s="180"/>
      <c r="Z23" s="87" t="s">
        <v>330</v>
      </c>
      <c r="AA23" s="89"/>
      <c r="AD23" s="4" t="s">
        <v>12</v>
      </c>
    </row>
    <row r="24" spans="1:31" ht="14.65" customHeight="1" x14ac:dyDescent="0.15">
      <c r="A24" s="2" t="s">
        <v>39</v>
      </c>
      <c r="B24" s="2" t="s">
        <v>129</v>
      </c>
      <c r="D24" s="12"/>
      <c r="E24" s="11"/>
      <c r="F24" s="11"/>
      <c r="G24" s="11"/>
      <c r="H24" s="11" t="s">
        <v>40</v>
      </c>
      <c r="I24" s="11"/>
      <c r="J24" s="11"/>
      <c r="K24" s="7"/>
      <c r="L24" s="7"/>
      <c r="M24" s="7"/>
      <c r="N24" s="7"/>
      <c r="O24" s="7"/>
      <c r="P24" s="90" t="s">
        <v>12</v>
      </c>
      <c r="Q24" s="88"/>
      <c r="R24" s="11"/>
      <c r="S24" s="280" t="s">
        <v>353</v>
      </c>
      <c r="T24" s="280"/>
      <c r="U24" s="11"/>
      <c r="V24" s="11"/>
      <c r="W24" s="11"/>
      <c r="X24" s="11"/>
      <c r="Y24" s="7"/>
      <c r="Z24" s="90">
        <v>19736282</v>
      </c>
      <c r="AA24" s="91" t="s">
        <v>330</v>
      </c>
      <c r="AD24" s="4" t="s">
        <v>12</v>
      </c>
      <c r="AE24" s="4">
        <v>12338628436</v>
      </c>
    </row>
    <row r="25" spans="1:31" ht="14.65" customHeight="1" x14ac:dyDescent="0.15">
      <c r="A25" s="2" t="s">
        <v>41</v>
      </c>
      <c r="B25" s="2" t="s">
        <v>131</v>
      </c>
      <c r="D25" s="12"/>
      <c r="E25" s="11"/>
      <c r="F25" s="11"/>
      <c r="G25" s="11" t="s">
        <v>42</v>
      </c>
      <c r="H25" s="11"/>
      <c r="I25" s="11"/>
      <c r="J25" s="11"/>
      <c r="K25" s="7"/>
      <c r="L25" s="7"/>
      <c r="M25" s="7"/>
      <c r="N25" s="7"/>
      <c r="O25" s="7"/>
      <c r="P25" s="90" t="s">
        <v>12</v>
      </c>
      <c r="Q25" s="88" t="s">
        <v>330</v>
      </c>
      <c r="R25" s="11"/>
      <c r="S25" s="95" t="s">
        <v>352</v>
      </c>
      <c r="T25" s="280"/>
      <c r="U25" s="11"/>
      <c r="V25" s="11"/>
      <c r="W25" s="11"/>
      <c r="X25" s="11"/>
      <c r="Y25" s="7"/>
      <c r="Z25" s="90">
        <v>38657906</v>
      </c>
      <c r="AA25" s="91"/>
      <c r="AD25" s="4" t="s">
        <v>12</v>
      </c>
      <c r="AE25" s="4">
        <v>25172561218</v>
      </c>
    </row>
    <row r="26" spans="1:31" ht="14.65" customHeight="1" x14ac:dyDescent="0.15">
      <c r="A26" s="2" t="s">
        <v>43</v>
      </c>
      <c r="D26" s="12"/>
      <c r="E26" s="11"/>
      <c r="F26" s="11"/>
      <c r="G26" s="11"/>
      <c r="H26" s="11" t="s">
        <v>11</v>
      </c>
      <c r="I26" s="11"/>
      <c r="J26" s="11"/>
      <c r="K26" s="7"/>
      <c r="L26" s="7"/>
      <c r="M26" s="7"/>
      <c r="N26" s="7"/>
      <c r="O26" s="7"/>
      <c r="P26" s="90" t="s">
        <v>12</v>
      </c>
      <c r="Q26" s="88"/>
      <c r="R26" s="12"/>
      <c r="S26" s="280"/>
      <c r="T26" s="280"/>
      <c r="U26" s="11"/>
      <c r="V26" s="11"/>
      <c r="W26" s="11"/>
      <c r="X26" s="11"/>
      <c r="Y26" s="7"/>
      <c r="Z26" s="90" t="s">
        <v>330</v>
      </c>
      <c r="AA26" s="96"/>
      <c r="AD26" s="4" t="s">
        <v>12</v>
      </c>
    </row>
    <row r="27" spans="1:31" ht="14.65" customHeight="1" x14ac:dyDescent="0.15">
      <c r="A27" s="2" t="s">
        <v>44</v>
      </c>
      <c r="D27" s="12"/>
      <c r="E27" s="11"/>
      <c r="F27" s="11"/>
      <c r="G27" s="11"/>
      <c r="H27" s="11" t="s">
        <v>16</v>
      </c>
      <c r="I27" s="11"/>
      <c r="J27" s="11"/>
      <c r="K27" s="7"/>
      <c r="L27" s="7"/>
      <c r="M27" s="7"/>
      <c r="N27" s="7"/>
      <c r="O27" s="7"/>
      <c r="P27" s="90" t="s">
        <v>12</v>
      </c>
      <c r="Q27" s="88"/>
      <c r="R27" s="294"/>
      <c r="S27" s="368"/>
      <c r="T27" s="368"/>
      <c r="U27" s="295"/>
      <c r="V27" s="295"/>
      <c r="W27" s="295"/>
      <c r="X27" s="295"/>
      <c r="Y27" s="295"/>
      <c r="Z27" s="90" t="s">
        <v>330</v>
      </c>
      <c r="AA27" s="91"/>
      <c r="AD27" s="4" t="s">
        <v>12</v>
      </c>
    </row>
    <row r="28" spans="1:31" ht="14.65" customHeight="1" x14ac:dyDescent="0.15">
      <c r="A28" s="2" t="s">
        <v>45</v>
      </c>
      <c r="D28" s="12"/>
      <c r="E28" s="11"/>
      <c r="F28" s="11"/>
      <c r="G28" s="11"/>
      <c r="H28" s="11" t="s">
        <v>18</v>
      </c>
      <c r="I28" s="11"/>
      <c r="J28" s="11"/>
      <c r="K28" s="7"/>
      <c r="L28" s="7"/>
      <c r="M28" s="7"/>
      <c r="N28" s="7"/>
      <c r="O28" s="7"/>
      <c r="P28" s="90" t="s">
        <v>12</v>
      </c>
      <c r="Q28" s="88"/>
      <c r="R28" s="11"/>
      <c r="S28" s="281"/>
      <c r="T28" s="281"/>
      <c r="U28" s="180"/>
      <c r="V28" s="180"/>
      <c r="W28" s="180"/>
      <c r="X28" s="180"/>
      <c r="Y28" s="180"/>
      <c r="Z28" s="87" t="s">
        <v>330</v>
      </c>
      <c r="AA28" s="97"/>
      <c r="AD28" s="4" t="s">
        <v>12</v>
      </c>
    </row>
    <row r="29" spans="1:31" ht="14.65" customHeight="1" x14ac:dyDescent="0.15">
      <c r="A29" s="2" t="s">
        <v>46</v>
      </c>
      <c r="D29" s="12"/>
      <c r="E29" s="11"/>
      <c r="F29" s="11"/>
      <c r="G29" s="11"/>
      <c r="H29" s="11" t="s">
        <v>20</v>
      </c>
      <c r="I29" s="11"/>
      <c r="J29" s="11"/>
      <c r="K29" s="7"/>
      <c r="L29" s="7"/>
      <c r="M29" s="7"/>
      <c r="N29" s="7"/>
      <c r="O29" s="7"/>
      <c r="P29" s="90" t="s">
        <v>12</v>
      </c>
      <c r="Q29" s="88"/>
      <c r="R29" s="11"/>
      <c r="S29" s="280"/>
      <c r="T29" s="280"/>
      <c r="U29" s="11"/>
      <c r="V29" s="11"/>
      <c r="W29" s="11"/>
      <c r="X29" s="11"/>
      <c r="Y29" s="7"/>
      <c r="Z29" s="90" t="s">
        <v>330</v>
      </c>
      <c r="AA29" s="96"/>
      <c r="AD29" s="4" t="s">
        <v>12</v>
      </c>
    </row>
    <row r="30" spans="1:31" ht="14.65" customHeight="1" x14ac:dyDescent="0.15">
      <c r="A30" s="2" t="s">
        <v>47</v>
      </c>
      <c r="D30" s="12"/>
      <c r="E30" s="11"/>
      <c r="F30" s="11"/>
      <c r="G30" s="11"/>
      <c r="H30" s="11" t="s">
        <v>22</v>
      </c>
      <c r="I30" s="11"/>
      <c r="J30" s="11"/>
      <c r="K30" s="7"/>
      <c r="L30" s="7"/>
      <c r="M30" s="7"/>
      <c r="N30" s="7"/>
      <c r="O30" s="7"/>
      <c r="P30" s="90" t="s">
        <v>12</v>
      </c>
      <c r="Q30" s="88"/>
      <c r="R30" s="85"/>
      <c r="S30" s="95"/>
      <c r="T30" s="95"/>
      <c r="U30" s="7"/>
      <c r="V30" s="7"/>
      <c r="W30" s="7"/>
      <c r="X30" s="7"/>
      <c r="Y30" s="98"/>
      <c r="Z30" s="90" t="s">
        <v>330</v>
      </c>
      <c r="AA30" s="96"/>
      <c r="AD30" s="4" t="s">
        <v>12</v>
      </c>
    </row>
    <row r="31" spans="1:31" ht="14.65" customHeight="1" x14ac:dyDescent="0.15">
      <c r="A31" s="2" t="s">
        <v>48</v>
      </c>
      <c r="D31" s="12"/>
      <c r="E31" s="11"/>
      <c r="F31" s="11"/>
      <c r="G31" s="11"/>
      <c r="H31" s="11" t="s">
        <v>36</v>
      </c>
      <c r="I31" s="11"/>
      <c r="J31" s="11"/>
      <c r="K31" s="7"/>
      <c r="L31" s="7"/>
      <c r="M31" s="7"/>
      <c r="N31" s="7"/>
      <c r="O31" s="7"/>
      <c r="P31" s="90" t="s">
        <v>12</v>
      </c>
      <c r="Q31" s="88"/>
      <c r="R31" s="7"/>
      <c r="S31" s="95"/>
      <c r="T31" s="95"/>
      <c r="U31" s="7"/>
      <c r="V31" s="7"/>
      <c r="W31" s="7"/>
      <c r="X31" s="7"/>
      <c r="Y31" s="7"/>
      <c r="Z31" s="90" t="s">
        <v>330</v>
      </c>
      <c r="AA31" s="96"/>
      <c r="AD31" s="4" t="s">
        <v>12</v>
      </c>
    </row>
    <row r="32" spans="1:31" ht="14.65" customHeight="1" x14ac:dyDescent="0.15">
      <c r="A32" s="2" t="s">
        <v>49</v>
      </c>
      <c r="D32" s="12"/>
      <c r="E32" s="11"/>
      <c r="F32" s="11"/>
      <c r="G32" s="11"/>
      <c r="H32" s="11" t="s">
        <v>38</v>
      </c>
      <c r="I32" s="11"/>
      <c r="J32" s="11"/>
      <c r="K32" s="7"/>
      <c r="L32" s="7"/>
      <c r="M32" s="7"/>
      <c r="N32" s="7"/>
      <c r="O32" s="7"/>
      <c r="P32" s="90" t="s">
        <v>12</v>
      </c>
      <c r="Q32" s="88"/>
      <c r="R32" s="7"/>
      <c r="S32" s="95"/>
      <c r="T32" s="95"/>
      <c r="U32" s="7"/>
      <c r="V32" s="7"/>
      <c r="W32" s="7"/>
      <c r="X32" s="7"/>
      <c r="Y32" s="7"/>
      <c r="Z32" s="87" t="s">
        <v>330</v>
      </c>
      <c r="AA32" s="97"/>
      <c r="AD32" s="4" t="s">
        <v>12</v>
      </c>
    </row>
    <row r="33" spans="1:30" ht="14.65" customHeight="1" x14ac:dyDescent="0.15">
      <c r="A33" s="2" t="s">
        <v>50</v>
      </c>
      <c r="D33" s="12"/>
      <c r="E33" s="11"/>
      <c r="F33" s="11"/>
      <c r="G33" s="11"/>
      <c r="H33" s="11" t="s">
        <v>40</v>
      </c>
      <c r="I33" s="11"/>
      <c r="J33" s="11"/>
      <c r="K33" s="7"/>
      <c r="L33" s="7"/>
      <c r="M33" s="7"/>
      <c r="N33" s="7"/>
      <c r="O33" s="7"/>
      <c r="P33" s="90" t="s">
        <v>12</v>
      </c>
      <c r="Q33" s="88"/>
      <c r="R33" s="7"/>
      <c r="S33" s="95"/>
      <c r="T33" s="95"/>
      <c r="U33" s="7"/>
      <c r="V33" s="7"/>
      <c r="W33" s="7"/>
      <c r="X33" s="7"/>
      <c r="Y33" s="7"/>
      <c r="Z33" s="87" t="s">
        <v>330</v>
      </c>
      <c r="AA33" s="97"/>
      <c r="AD33" s="4" t="s">
        <v>12</v>
      </c>
    </row>
    <row r="34" spans="1:30" ht="14.65" customHeight="1" x14ac:dyDescent="0.15">
      <c r="A34" s="2" t="s">
        <v>51</v>
      </c>
      <c r="D34" s="12"/>
      <c r="E34" s="11"/>
      <c r="F34" s="11"/>
      <c r="G34" s="11" t="s">
        <v>52</v>
      </c>
      <c r="H34" s="13"/>
      <c r="I34" s="13"/>
      <c r="J34" s="13"/>
      <c r="K34" s="92"/>
      <c r="L34" s="92"/>
      <c r="M34" s="92"/>
      <c r="N34" s="92"/>
      <c r="O34" s="92"/>
      <c r="P34" s="90" t="s">
        <v>12</v>
      </c>
      <c r="Q34" s="88"/>
      <c r="R34" s="7"/>
      <c r="S34" s="95"/>
      <c r="T34" s="95"/>
      <c r="U34" s="7"/>
      <c r="V34" s="7"/>
      <c r="W34" s="7"/>
      <c r="X34" s="7"/>
      <c r="Y34" s="7"/>
      <c r="Z34" s="87" t="s">
        <v>330</v>
      </c>
      <c r="AA34" s="97"/>
      <c r="AD34" s="4" t="s">
        <v>12</v>
      </c>
    </row>
    <row r="35" spans="1:30" ht="14.65" customHeight="1" x14ac:dyDescent="0.15">
      <c r="A35" s="2" t="s">
        <v>53</v>
      </c>
      <c r="D35" s="12"/>
      <c r="E35" s="11"/>
      <c r="F35" s="11"/>
      <c r="G35" s="11" t="s">
        <v>54</v>
      </c>
      <c r="H35" s="13"/>
      <c r="I35" s="13"/>
      <c r="J35" s="13"/>
      <c r="K35" s="92"/>
      <c r="L35" s="92"/>
      <c r="M35" s="92"/>
      <c r="N35" s="92"/>
      <c r="O35" s="92"/>
      <c r="P35" s="90" t="s">
        <v>12</v>
      </c>
      <c r="Q35" s="88"/>
      <c r="R35" s="7"/>
      <c r="S35" s="95"/>
      <c r="T35" s="95"/>
      <c r="U35" s="7"/>
      <c r="V35" s="7"/>
      <c r="W35" s="7"/>
      <c r="X35" s="7"/>
      <c r="Y35" s="7"/>
      <c r="Z35" s="87" t="s">
        <v>330</v>
      </c>
      <c r="AA35" s="97"/>
      <c r="AD35" s="4" t="s">
        <v>12</v>
      </c>
    </row>
    <row r="36" spans="1:30" ht="14.65" customHeight="1" x14ac:dyDescent="0.15">
      <c r="A36" s="2" t="s">
        <v>55</v>
      </c>
      <c r="D36" s="12"/>
      <c r="E36" s="11"/>
      <c r="F36" s="11" t="s">
        <v>56</v>
      </c>
      <c r="G36" s="11"/>
      <c r="H36" s="13"/>
      <c r="I36" s="13"/>
      <c r="J36" s="13"/>
      <c r="K36" s="92"/>
      <c r="L36" s="92"/>
      <c r="M36" s="92"/>
      <c r="N36" s="92"/>
      <c r="O36" s="92"/>
      <c r="P36" s="90">
        <v>88379</v>
      </c>
      <c r="Q36" s="88" t="s">
        <v>330</v>
      </c>
      <c r="R36" s="7"/>
      <c r="S36" s="95"/>
      <c r="T36" s="95"/>
      <c r="U36" s="7"/>
      <c r="V36" s="7"/>
      <c r="W36" s="7"/>
      <c r="X36" s="7"/>
      <c r="Y36" s="7"/>
      <c r="Z36" s="87" t="s">
        <v>330</v>
      </c>
      <c r="AA36" s="97"/>
      <c r="AD36" s="4">
        <v>116003448</v>
      </c>
    </row>
    <row r="37" spans="1:30" ht="14.65" customHeight="1" x14ac:dyDescent="0.15">
      <c r="A37" s="2" t="s">
        <v>57</v>
      </c>
      <c r="D37" s="12"/>
      <c r="E37" s="11"/>
      <c r="F37" s="11"/>
      <c r="G37" s="11" t="s">
        <v>58</v>
      </c>
      <c r="H37" s="11"/>
      <c r="I37" s="11"/>
      <c r="J37" s="11"/>
      <c r="K37" s="7"/>
      <c r="L37" s="7"/>
      <c r="M37" s="7"/>
      <c r="N37" s="7"/>
      <c r="O37" s="7"/>
      <c r="P37" s="90">
        <v>88379</v>
      </c>
      <c r="Q37" s="88"/>
      <c r="R37" s="7"/>
      <c r="S37" s="95"/>
      <c r="T37" s="95"/>
      <c r="U37" s="7"/>
      <c r="V37" s="7"/>
      <c r="W37" s="7"/>
      <c r="X37" s="7"/>
      <c r="Y37" s="7"/>
      <c r="Z37" s="87" t="s">
        <v>330</v>
      </c>
      <c r="AA37" s="97"/>
      <c r="AD37" s="4">
        <v>116003448</v>
      </c>
    </row>
    <row r="38" spans="1:30" ht="14.65" customHeight="1" x14ac:dyDescent="0.15">
      <c r="A38" s="2" t="s">
        <v>59</v>
      </c>
      <c r="D38" s="12"/>
      <c r="E38" s="11"/>
      <c r="F38" s="11"/>
      <c r="G38" s="11" t="s">
        <v>36</v>
      </c>
      <c r="H38" s="11"/>
      <c r="I38" s="11"/>
      <c r="J38" s="11"/>
      <c r="K38" s="7"/>
      <c r="L38" s="7"/>
      <c r="M38" s="7"/>
      <c r="N38" s="7"/>
      <c r="O38" s="7"/>
      <c r="P38" s="90" t="s">
        <v>12</v>
      </c>
      <c r="Q38" s="88"/>
      <c r="R38" s="7"/>
      <c r="S38" s="95"/>
      <c r="T38" s="95"/>
      <c r="U38" s="7"/>
      <c r="V38" s="7"/>
      <c r="W38" s="7"/>
      <c r="X38" s="7"/>
      <c r="Y38" s="7"/>
      <c r="Z38" s="87" t="s">
        <v>330</v>
      </c>
      <c r="AA38" s="97"/>
      <c r="AD38" s="4" t="s">
        <v>12</v>
      </c>
    </row>
    <row r="39" spans="1:30" ht="14.65" customHeight="1" x14ac:dyDescent="0.15">
      <c r="A39" s="2" t="s">
        <v>60</v>
      </c>
      <c r="D39" s="12"/>
      <c r="E39" s="11"/>
      <c r="F39" s="11" t="s">
        <v>61</v>
      </c>
      <c r="G39" s="11"/>
      <c r="H39" s="11"/>
      <c r="I39" s="11"/>
      <c r="J39" s="11"/>
      <c r="K39" s="11"/>
      <c r="L39" s="7"/>
      <c r="M39" s="7"/>
      <c r="N39" s="7"/>
      <c r="O39" s="7"/>
      <c r="P39" s="90">
        <v>18990109</v>
      </c>
      <c r="Q39" s="88" t="s">
        <v>344</v>
      </c>
      <c r="R39" s="7"/>
      <c r="S39" s="95"/>
      <c r="T39" s="95"/>
      <c r="U39" s="7"/>
      <c r="V39" s="7"/>
      <c r="W39" s="7"/>
      <c r="X39" s="7"/>
      <c r="Y39" s="7"/>
      <c r="Z39" s="87" t="s">
        <v>330</v>
      </c>
      <c r="AA39" s="97"/>
      <c r="AD39" s="4">
        <v>12042042584</v>
      </c>
    </row>
    <row r="40" spans="1:30" ht="14.65" customHeight="1" x14ac:dyDescent="0.15">
      <c r="A40" s="2" t="s">
        <v>62</v>
      </c>
      <c r="D40" s="12"/>
      <c r="E40" s="11"/>
      <c r="F40" s="11"/>
      <c r="G40" s="11" t="s">
        <v>63</v>
      </c>
      <c r="H40" s="11"/>
      <c r="I40" s="11"/>
      <c r="J40" s="11"/>
      <c r="K40" s="11"/>
      <c r="L40" s="7"/>
      <c r="M40" s="7"/>
      <c r="N40" s="7"/>
      <c r="O40" s="7"/>
      <c r="P40" s="90" t="s">
        <v>12</v>
      </c>
      <c r="Q40" s="88" t="s">
        <v>330</v>
      </c>
      <c r="R40" s="7"/>
      <c r="S40" s="95"/>
      <c r="T40" s="95"/>
      <c r="U40" s="7"/>
      <c r="V40" s="7"/>
      <c r="W40" s="7"/>
      <c r="X40" s="7"/>
      <c r="Y40" s="7"/>
      <c r="Z40" s="87" t="s">
        <v>330</v>
      </c>
      <c r="AA40" s="97"/>
      <c r="AD40" s="4" t="s">
        <v>12</v>
      </c>
    </row>
    <row r="41" spans="1:30" ht="14.65" customHeight="1" x14ac:dyDescent="0.15">
      <c r="A41" s="2" t="s">
        <v>64</v>
      </c>
      <c r="D41" s="12"/>
      <c r="E41" s="11"/>
      <c r="F41" s="11"/>
      <c r="G41" s="11"/>
      <c r="H41" s="11" t="s">
        <v>65</v>
      </c>
      <c r="I41" s="11"/>
      <c r="J41" s="11"/>
      <c r="K41" s="11"/>
      <c r="L41" s="7"/>
      <c r="M41" s="7"/>
      <c r="N41" s="7"/>
      <c r="O41" s="7"/>
      <c r="P41" s="90" t="s">
        <v>12</v>
      </c>
      <c r="Q41" s="88"/>
      <c r="R41" s="7"/>
      <c r="S41" s="95"/>
      <c r="T41" s="95"/>
      <c r="U41" s="7"/>
      <c r="V41" s="7"/>
      <c r="W41" s="7"/>
      <c r="X41" s="7"/>
      <c r="Y41" s="7"/>
      <c r="Z41" s="87" t="s">
        <v>330</v>
      </c>
      <c r="AA41" s="97"/>
      <c r="AD41" s="4" t="s">
        <v>12</v>
      </c>
    </row>
    <row r="42" spans="1:30" ht="14.65" customHeight="1" x14ac:dyDescent="0.15">
      <c r="A42" s="2" t="s">
        <v>66</v>
      </c>
      <c r="D42" s="12"/>
      <c r="E42" s="11"/>
      <c r="F42" s="11"/>
      <c r="G42" s="11"/>
      <c r="H42" s="11" t="s">
        <v>67</v>
      </c>
      <c r="I42" s="11"/>
      <c r="J42" s="11"/>
      <c r="K42" s="11"/>
      <c r="L42" s="7"/>
      <c r="M42" s="7"/>
      <c r="N42" s="7"/>
      <c r="O42" s="7"/>
      <c r="P42" s="90" t="s">
        <v>12</v>
      </c>
      <c r="Q42" s="88"/>
      <c r="R42" s="7"/>
      <c r="S42" s="95"/>
      <c r="T42" s="95"/>
      <c r="U42" s="7"/>
      <c r="V42" s="7"/>
      <c r="W42" s="7"/>
      <c r="X42" s="7"/>
      <c r="Y42" s="7"/>
      <c r="Z42" s="87" t="s">
        <v>330</v>
      </c>
      <c r="AA42" s="97"/>
      <c r="AD42" s="4" t="s">
        <v>12</v>
      </c>
    </row>
    <row r="43" spans="1:30" ht="14.65" customHeight="1" x14ac:dyDescent="0.15">
      <c r="A43" s="2" t="s">
        <v>68</v>
      </c>
      <c r="D43" s="12"/>
      <c r="E43" s="11"/>
      <c r="F43" s="11"/>
      <c r="G43" s="11"/>
      <c r="H43" s="11" t="s">
        <v>36</v>
      </c>
      <c r="I43" s="11"/>
      <c r="J43" s="11"/>
      <c r="K43" s="11"/>
      <c r="L43" s="7"/>
      <c r="M43" s="7"/>
      <c r="N43" s="7"/>
      <c r="O43" s="7"/>
      <c r="P43" s="90" t="s">
        <v>12</v>
      </c>
      <c r="Q43" s="88"/>
      <c r="R43" s="7"/>
      <c r="S43" s="95"/>
      <c r="T43" s="95"/>
      <c r="U43" s="7"/>
      <c r="V43" s="7"/>
      <c r="W43" s="7"/>
      <c r="X43" s="7"/>
      <c r="Y43" s="7"/>
      <c r="Z43" s="87" t="s">
        <v>330</v>
      </c>
      <c r="AA43" s="97"/>
      <c r="AD43" s="4" t="s">
        <v>12</v>
      </c>
    </row>
    <row r="44" spans="1:30" ht="14.65" customHeight="1" x14ac:dyDescent="0.15">
      <c r="A44" s="2" t="s">
        <v>69</v>
      </c>
      <c r="D44" s="12"/>
      <c r="E44" s="11"/>
      <c r="F44" s="11"/>
      <c r="G44" s="11" t="s">
        <v>70</v>
      </c>
      <c r="H44" s="11"/>
      <c r="I44" s="11"/>
      <c r="J44" s="11"/>
      <c r="K44" s="11"/>
      <c r="L44" s="7"/>
      <c r="M44" s="7"/>
      <c r="N44" s="7"/>
      <c r="O44" s="7"/>
      <c r="P44" s="90" t="s">
        <v>12</v>
      </c>
      <c r="Q44" s="88"/>
      <c r="R44" s="7"/>
      <c r="S44" s="95"/>
      <c r="T44" s="95"/>
      <c r="U44" s="7"/>
      <c r="V44" s="7"/>
      <c r="W44" s="7"/>
      <c r="X44" s="7"/>
      <c r="Y44" s="7"/>
      <c r="Z44" s="87" t="s">
        <v>330</v>
      </c>
      <c r="AA44" s="97"/>
      <c r="AD44" s="4" t="s">
        <v>12</v>
      </c>
    </row>
    <row r="45" spans="1:30" ht="14.65" customHeight="1" x14ac:dyDescent="0.15">
      <c r="A45" s="2" t="s">
        <v>71</v>
      </c>
      <c r="D45" s="12"/>
      <c r="E45" s="11"/>
      <c r="F45" s="11"/>
      <c r="G45" s="11" t="s">
        <v>72</v>
      </c>
      <c r="H45" s="11"/>
      <c r="I45" s="11"/>
      <c r="J45" s="11"/>
      <c r="K45" s="7"/>
      <c r="L45" s="7"/>
      <c r="M45" s="7"/>
      <c r="N45" s="7"/>
      <c r="O45" s="7"/>
      <c r="P45" s="90">
        <v>190008</v>
      </c>
      <c r="Q45" s="88"/>
      <c r="R45" s="7"/>
      <c r="S45" s="95"/>
      <c r="T45" s="95"/>
      <c r="U45" s="7"/>
      <c r="V45" s="7"/>
      <c r="W45" s="7"/>
      <c r="X45" s="7"/>
      <c r="Y45" s="7"/>
      <c r="Z45" s="87" t="s">
        <v>330</v>
      </c>
      <c r="AA45" s="97"/>
      <c r="AD45" s="4">
        <v>147372133</v>
      </c>
    </row>
    <row r="46" spans="1:30" ht="14.65" customHeight="1" x14ac:dyDescent="0.15">
      <c r="A46" s="2" t="s">
        <v>73</v>
      </c>
      <c r="D46" s="12"/>
      <c r="E46" s="11"/>
      <c r="F46" s="11"/>
      <c r="G46" s="11" t="s">
        <v>74</v>
      </c>
      <c r="H46" s="11"/>
      <c r="I46" s="11"/>
      <c r="J46" s="11"/>
      <c r="K46" s="7"/>
      <c r="L46" s="7"/>
      <c r="M46" s="7"/>
      <c r="N46" s="7"/>
      <c r="O46" s="7"/>
      <c r="P46" s="90" t="s">
        <v>12</v>
      </c>
      <c r="Q46" s="88"/>
      <c r="R46" s="7"/>
      <c r="S46" s="95"/>
      <c r="T46" s="95"/>
      <c r="U46" s="7"/>
      <c r="V46" s="7"/>
      <c r="W46" s="7"/>
      <c r="X46" s="7"/>
      <c r="Y46" s="7"/>
      <c r="Z46" s="87" t="s">
        <v>330</v>
      </c>
      <c r="AA46" s="97"/>
      <c r="AD46" s="4" t="s">
        <v>12</v>
      </c>
    </row>
    <row r="47" spans="1:30" ht="14.65" customHeight="1" x14ac:dyDescent="0.15">
      <c r="A47" s="2" t="s">
        <v>75</v>
      </c>
      <c r="D47" s="12"/>
      <c r="E47" s="11"/>
      <c r="F47" s="11"/>
      <c r="G47" s="11" t="s">
        <v>76</v>
      </c>
      <c r="H47" s="11"/>
      <c r="I47" s="11"/>
      <c r="J47" s="11"/>
      <c r="K47" s="7"/>
      <c r="L47" s="7"/>
      <c r="M47" s="7"/>
      <c r="N47" s="7"/>
      <c r="O47" s="7"/>
      <c r="P47" s="90">
        <v>18806581</v>
      </c>
      <c r="Q47" s="88" t="s">
        <v>330</v>
      </c>
      <c r="R47" s="7"/>
      <c r="S47" s="95"/>
      <c r="T47" s="95"/>
      <c r="U47" s="7"/>
      <c r="V47" s="7"/>
      <c r="W47" s="7"/>
      <c r="X47" s="7"/>
      <c r="Y47" s="7"/>
      <c r="Z47" s="87" t="s">
        <v>330</v>
      </c>
      <c r="AA47" s="97"/>
      <c r="AD47" s="4">
        <v>11897129702</v>
      </c>
    </row>
    <row r="48" spans="1:30" ht="14.65" customHeight="1" x14ac:dyDescent="0.15">
      <c r="A48" s="2" t="s">
        <v>77</v>
      </c>
      <c r="D48" s="12"/>
      <c r="E48" s="11"/>
      <c r="F48" s="11"/>
      <c r="G48" s="11"/>
      <c r="H48" s="11" t="s">
        <v>79</v>
      </c>
      <c r="I48" s="11"/>
      <c r="J48" s="11"/>
      <c r="K48" s="7"/>
      <c r="L48" s="7"/>
      <c r="M48" s="7"/>
      <c r="N48" s="7"/>
      <c r="O48" s="7"/>
      <c r="P48" s="90" t="s">
        <v>12</v>
      </c>
      <c r="Q48" s="88"/>
      <c r="R48" s="7"/>
      <c r="S48" s="95"/>
      <c r="T48" s="95"/>
      <c r="U48" s="7"/>
      <c r="V48" s="7"/>
      <c r="W48" s="7"/>
      <c r="X48" s="7"/>
      <c r="Y48" s="7"/>
      <c r="Z48" s="87" t="s">
        <v>330</v>
      </c>
      <c r="AA48" s="97"/>
      <c r="AD48" s="4" t="s">
        <v>12</v>
      </c>
    </row>
    <row r="49" spans="1:31" ht="14.65" customHeight="1" x14ac:dyDescent="0.15">
      <c r="A49" s="2" t="s">
        <v>80</v>
      </c>
      <c r="D49" s="12"/>
      <c r="E49" s="7"/>
      <c r="F49" s="11"/>
      <c r="G49" s="11"/>
      <c r="H49" s="11" t="s">
        <v>36</v>
      </c>
      <c r="I49" s="11"/>
      <c r="J49" s="11"/>
      <c r="K49" s="7"/>
      <c r="L49" s="7"/>
      <c r="M49" s="7"/>
      <c r="N49" s="7"/>
      <c r="O49" s="7"/>
      <c r="P49" s="90">
        <v>18806581</v>
      </c>
      <c r="Q49" s="88"/>
      <c r="R49" s="7"/>
      <c r="S49" s="95"/>
      <c r="T49" s="95"/>
      <c r="U49" s="7"/>
      <c r="V49" s="7"/>
      <c r="W49" s="7"/>
      <c r="X49" s="7"/>
      <c r="Y49" s="7"/>
      <c r="Z49" s="87" t="s">
        <v>330</v>
      </c>
      <c r="AA49" s="97"/>
      <c r="AD49" s="4">
        <v>11897129702</v>
      </c>
    </row>
    <row r="50" spans="1:31" ht="14.65" customHeight="1" x14ac:dyDescent="0.15">
      <c r="A50" s="2" t="s">
        <v>81</v>
      </c>
      <c r="D50" s="12"/>
      <c r="E50" s="7"/>
      <c r="F50" s="11"/>
      <c r="G50" s="11" t="s">
        <v>36</v>
      </c>
      <c r="H50" s="11"/>
      <c r="I50" s="11"/>
      <c r="J50" s="11"/>
      <c r="K50" s="7"/>
      <c r="L50" s="7"/>
      <c r="M50" s="7"/>
      <c r="N50" s="7"/>
      <c r="O50" s="7"/>
      <c r="P50" s="90" t="s">
        <v>12</v>
      </c>
      <c r="Q50" s="88"/>
      <c r="R50" s="7"/>
      <c r="S50" s="95"/>
      <c r="T50" s="95"/>
      <c r="U50" s="7"/>
      <c r="V50" s="7"/>
      <c r="W50" s="7"/>
      <c r="X50" s="7"/>
      <c r="Y50" s="7"/>
      <c r="Z50" s="87" t="s">
        <v>330</v>
      </c>
      <c r="AA50" s="97"/>
      <c r="AD50" s="4" t="s">
        <v>12</v>
      </c>
    </row>
    <row r="51" spans="1:31" ht="14.65" customHeight="1" x14ac:dyDescent="0.15">
      <c r="A51" s="2" t="s">
        <v>82</v>
      </c>
      <c r="D51" s="12"/>
      <c r="E51" s="7"/>
      <c r="F51" s="11"/>
      <c r="G51" s="11" t="s">
        <v>83</v>
      </c>
      <c r="H51" s="11"/>
      <c r="I51" s="11"/>
      <c r="J51" s="11"/>
      <c r="K51" s="7"/>
      <c r="L51" s="7"/>
      <c r="M51" s="7"/>
      <c r="N51" s="7"/>
      <c r="O51" s="7"/>
      <c r="P51" s="90">
        <v>-6479</v>
      </c>
      <c r="Q51" s="88"/>
      <c r="R51" s="7"/>
      <c r="S51" s="95"/>
      <c r="T51" s="95"/>
      <c r="U51" s="7"/>
      <c r="V51" s="7"/>
      <c r="W51" s="7"/>
      <c r="X51" s="7"/>
      <c r="Y51" s="7"/>
      <c r="Z51" s="87" t="s">
        <v>330</v>
      </c>
      <c r="AA51" s="97"/>
      <c r="AD51" s="4">
        <v>-2459251</v>
      </c>
    </row>
    <row r="52" spans="1:31" ht="14.65" customHeight="1" x14ac:dyDescent="0.15">
      <c r="A52" s="2" t="s">
        <v>84</v>
      </c>
      <c r="D52" s="12"/>
      <c r="E52" s="7" t="s">
        <v>85</v>
      </c>
      <c r="F52" s="11"/>
      <c r="G52" s="86"/>
      <c r="H52" s="86"/>
      <c r="I52" s="86"/>
      <c r="J52" s="7"/>
      <c r="K52" s="7"/>
      <c r="L52" s="7"/>
      <c r="M52" s="7"/>
      <c r="N52" s="7"/>
      <c r="O52" s="7"/>
      <c r="P52" s="90">
        <v>39317050</v>
      </c>
      <c r="Q52" s="88" t="s">
        <v>330</v>
      </c>
      <c r="R52" s="7"/>
      <c r="S52" s="95"/>
      <c r="T52" s="95"/>
      <c r="U52" s="7"/>
      <c r="V52" s="7"/>
      <c r="W52" s="7"/>
      <c r="X52" s="7"/>
      <c r="Y52" s="7"/>
      <c r="Z52" s="87" t="s">
        <v>330</v>
      </c>
      <c r="AA52" s="97"/>
      <c r="AD52" s="4">
        <v>25355498858</v>
      </c>
    </row>
    <row r="53" spans="1:31" ht="14.65" customHeight="1" x14ac:dyDescent="0.15">
      <c r="A53" s="2" t="s">
        <v>86</v>
      </c>
      <c r="D53" s="12"/>
      <c r="E53" s="7"/>
      <c r="F53" s="11" t="s">
        <v>87</v>
      </c>
      <c r="G53" s="86"/>
      <c r="H53" s="86"/>
      <c r="I53" s="86"/>
      <c r="J53" s="7"/>
      <c r="K53" s="7"/>
      <c r="L53" s="7"/>
      <c r="M53" s="7"/>
      <c r="N53" s="7"/>
      <c r="O53" s="7"/>
      <c r="P53" s="90">
        <v>38651923</v>
      </c>
      <c r="Q53" s="88"/>
      <c r="R53" s="7"/>
      <c r="S53" s="95"/>
      <c r="T53" s="95"/>
      <c r="U53" s="7"/>
      <c r="V53" s="7"/>
      <c r="W53" s="7"/>
      <c r="X53" s="7"/>
      <c r="Y53" s="7"/>
      <c r="Z53" s="87" t="s">
        <v>330</v>
      </c>
      <c r="AA53" s="97"/>
      <c r="AD53" s="4">
        <v>25063755203</v>
      </c>
    </row>
    <row r="54" spans="1:31" ht="14.65" customHeight="1" x14ac:dyDescent="0.15">
      <c r="A54" s="2" t="s">
        <v>88</v>
      </c>
      <c r="D54" s="12"/>
      <c r="E54" s="7"/>
      <c r="F54" s="11" t="s">
        <v>89</v>
      </c>
      <c r="G54" s="11"/>
      <c r="H54" s="13"/>
      <c r="I54" s="11"/>
      <c r="J54" s="11"/>
      <c r="K54" s="7"/>
      <c r="L54" s="7"/>
      <c r="M54" s="7"/>
      <c r="N54" s="7"/>
      <c r="O54" s="7"/>
      <c r="P54" s="90">
        <v>7333</v>
      </c>
      <c r="Q54" s="88"/>
      <c r="R54" s="7"/>
      <c r="S54" s="95"/>
      <c r="T54" s="95"/>
      <c r="U54" s="7"/>
      <c r="V54" s="7"/>
      <c r="W54" s="7"/>
      <c r="X54" s="7"/>
      <c r="Y54" s="7"/>
      <c r="Z54" s="87" t="s">
        <v>330</v>
      </c>
      <c r="AA54" s="97"/>
      <c r="AD54" s="4">
        <v>111161251</v>
      </c>
    </row>
    <row r="55" spans="1:31" ht="14.65" customHeight="1" x14ac:dyDescent="0.15">
      <c r="A55" s="2">
        <v>1500000</v>
      </c>
      <c r="D55" s="12"/>
      <c r="E55" s="7"/>
      <c r="F55" s="11" t="s">
        <v>90</v>
      </c>
      <c r="G55" s="11"/>
      <c r="H55" s="11"/>
      <c r="I55" s="11"/>
      <c r="J55" s="11"/>
      <c r="K55" s="7"/>
      <c r="L55" s="7"/>
      <c r="M55" s="7"/>
      <c r="N55" s="7"/>
      <c r="O55" s="7"/>
      <c r="P55" s="90" t="s">
        <v>12</v>
      </c>
      <c r="Q55" s="88"/>
      <c r="R55" s="7"/>
      <c r="S55" s="95"/>
      <c r="T55" s="95"/>
      <c r="U55" s="7"/>
      <c r="V55" s="7"/>
      <c r="W55" s="7"/>
      <c r="X55" s="7"/>
      <c r="Y55" s="7"/>
      <c r="Z55" s="87" t="s">
        <v>330</v>
      </c>
      <c r="AA55" s="97"/>
      <c r="AD55" s="4" t="s">
        <v>12</v>
      </c>
    </row>
    <row r="56" spans="1:31" ht="14.65" customHeight="1" x14ac:dyDescent="0.15">
      <c r="A56" s="2" t="s">
        <v>91</v>
      </c>
      <c r="D56" s="12"/>
      <c r="E56" s="11"/>
      <c r="F56" s="11" t="s">
        <v>76</v>
      </c>
      <c r="G56" s="11"/>
      <c r="H56" s="13"/>
      <c r="I56" s="11"/>
      <c r="J56" s="11"/>
      <c r="K56" s="7"/>
      <c r="L56" s="7"/>
      <c r="M56" s="7"/>
      <c r="N56" s="7"/>
      <c r="O56" s="7"/>
      <c r="P56" s="90">
        <v>657794</v>
      </c>
      <c r="Q56" s="88" t="s">
        <v>330</v>
      </c>
      <c r="R56" s="7"/>
      <c r="S56" s="95"/>
      <c r="T56" s="95"/>
      <c r="U56" s="7"/>
      <c r="V56" s="7"/>
      <c r="W56" s="7"/>
      <c r="X56" s="7"/>
      <c r="Y56" s="7"/>
      <c r="Z56" s="87" t="s">
        <v>330</v>
      </c>
      <c r="AA56" s="97"/>
      <c r="AD56" s="4">
        <v>180582404</v>
      </c>
    </row>
    <row r="57" spans="1:31" ht="14.65" customHeight="1" x14ac:dyDescent="0.15">
      <c r="A57" s="2" t="s">
        <v>92</v>
      </c>
      <c r="D57" s="12"/>
      <c r="E57" s="11"/>
      <c r="F57" s="11"/>
      <c r="G57" s="11" t="s">
        <v>93</v>
      </c>
      <c r="H57" s="11"/>
      <c r="I57" s="11"/>
      <c r="J57" s="11"/>
      <c r="K57" s="7"/>
      <c r="L57" s="7"/>
      <c r="M57" s="7"/>
      <c r="N57" s="7"/>
      <c r="O57" s="7"/>
      <c r="P57" s="90">
        <v>657794</v>
      </c>
      <c r="Q57" s="88"/>
      <c r="R57" s="7"/>
      <c r="S57" s="95"/>
      <c r="T57" s="95"/>
      <c r="U57" s="7"/>
      <c r="V57" s="7"/>
      <c r="W57" s="7"/>
      <c r="X57" s="7"/>
      <c r="Y57" s="7"/>
      <c r="Z57" s="87" t="s">
        <v>330</v>
      </c>
      <c r="AA57" s="97"/>
      <c r="AD57" s="4">
        <v>180582404</v>
      </c>
    </row>
    <row r="58" spans="1:31" ht="14.65" customHeight="1" x14ac:dyDescent="0.15">
      <c r="A58" s="2" t="s">
        <v>94</v>
      </c>
      <c r="D58" s="12"/>
      <c r="E58" s="11"/>
      <c r="F58" s="11"/>
      <c r="G58" s="11" t="s">
        <v>79</v>
      </c>
      <c r="H58" s="11"/>
      <c r="I58" s="11"/>
      <c r="J58" s="11"/>
      <c r="K58" s="7"/>
      <c r="L58" s="7"/>
      <c r="M58" s="7"/>
      <c r="N58" s="7"/>
      <c r="O58" s="7"/>
      <c r="P58" s="90" t="s">
        <v>12</v>
      </c>
      <c r="Q58" s="88"/>
      <c r="R58" s="7"/>
      <c r="S58" s="95"/>
      <c r="T58" s="95"/>
      <c r="U58" s="7"/>
      <c r="V58" s="7"/>
      <c r="W58" s="7"/>
      <c r="X58" s="7"/>
      <c r="Y58" s="7"/>
      <c r="Z58" s="87" t="s">
        <v>330</v>
      </c>
      <c r="AA58" s="97"/>
      <c r="AD58" s="4" t="s">
        <v>12</v>
      </c>
    </row>
    <row r="59" spans="1:31" ht="14.65" customHeight="1" x14ac:dyDescent="0.15">
      <c r="A59" s="2" t="s">
        <v>95</v>
      </c>
      <c r="D59" s="12"/>
      <c r="E59" s="11"/>
      <c r="F59" s="11" t="s">
        <v>96</v>
      </c>
      <c r="G59" s="11"/>
      <c r="H59" s="11"/>
      <c r="I59" s="11"/>
      <c r="J59" s="11"/>
      <c r="K59" s="7"/>
      <c r="L59" s="7"/>
      <c r="M59" s="7"/>
      <c r="N59" s="7"/>
      <c r="O59" s="7"/>
      <c r="P59" s="90" t="s">
        <v>12</v>
      </c>
      <c r="Q59" s="88"/>
      <c r="R59" s="7"/>
      <c r="S59" s="95"/>
      <c r="T59" s="95"/>
      <c r="U59" s="7"/>
      <c r="V59" s="7"/>
      <c r="W59" s="7"/>
      <c r="X59" s="7"/>
      <c r="Y59" s="7"/>
      <c r="Z59" s="87" t="s">
        <v>330</v>
      </c>
      <c r="AA59" s="97"/>
      <c r="AD59" s="4" t="s">
        <v>12</v>
      </c>
    </row>
    <row r="60" spans="1:31" ht="14.65" customHeight="1" x14ac:dyDescent="0.15">
      <c r="A60" s="2" t="s">
        <v>97</v>
      </c>
      <c r="D60" s="12"/>
      <c r="E60" s="11"/>
      <c r="F60" s="11" t="s">
        <v>36</v>
      </c>
      <c r="G60" s="11"/>
      <c r="H60" s="13"/>
      <c r="I60" s="11"/>
      <c r="J60" s="11"/>
      <c r="K60" s="7"/>
      <c r="L60" s="7"/>
      <c r="M60" s="7"/>
      <c r="N60" s="7"/>
      <c r="O60" s="7"/>
      <c r="P60" s="90" t="s">
        <v>12</v>
      </c>
      <c r="Q60" s="88"/>
      <c r="R60" s="7"/>
      <c r="S60" s="95"/>
      <c r="T60" s="95"/>
      <c r="U60" s="7"/>
      <c r="V60" s="7"/>
      <c r="W60" s="7"/>
      <c r="X60" s="7"/>
      <c r="Y60" s="7"/>
      <c r="Z60" s="87" t="s">
        <v>330</v>
      </c>
      <c r="AA60" s="97"/>
      <c r="AD60" s="4" t="s">
        <v>12</v>
      </c>
    </row>
    <row r="61" spans="1:31" ht="14.65" customHeight="1" x14ac:dyDescent="0.15">
      <c r="A61" s="2" t="s">
        <v>98</v>
      </c>
      <c r="D61" s="12"/>
      <c r="E61" s="11"/>
      <c r="F61" s="7" t="s">
        <v>83</v>
      </c>
      <c r="G61" s="11"/>
      <c r="H61" s="11"/>
      <c r="I61" s="11"/>
      <c r="J61" s="11"/>
      <c r="K61" s="7"/>
      <c r="L61" s="7"/>
      <c r="M61" s="7"/>
      <c r="N61" s="7"/>
      <c r="O61" s="7"/>
      <c r="P61" s="90" t="s">
        <v>12</v>
      </c>
      <c r="Q61" s="88"/>
      <c r="R61" s="7"/>
      <c r="S61" s="95"/>
      <c r="T61" s="95"/>
      <c r="U61" s="7"/>
      <c r="V61" s="7"/>
      <c r="W61" s="7"/>
      <c r="X61" s="7"/>
      <c r="Y61" s="7"/>
      <c r="Z61" s="87" t="s">
        <v>330</v>
      </c>
      <c r="AA61" s="97"/>
      <c r="AD61" s="4" t="s">
        <v>12</v>
      </c>
    </row>
    <row r="62" spans="1:31" ht="14.65" customHeight="1" thickBot="1" x14ac:dyDescent="0.2">
      <c r="A62" s="2">
        <v>1565000</v>
      </c>
      <c r="B62" s="2" t="s">
        <v>351</v>
      </c>
      <c r="D62" s="12"/>
      <c r="E62" s="11" t="s">
        <v>350</v>
      </c>
      <c r="F62" s="11"/>
      <c r="G62" s="11"/>
      <c r="H62" s="11"/>
      <c r="I62" s="11"/>
      <c r="J62" s="11"/>
      <c r="K62" s="7"/>
      <c r="L62" s="7"/>
      <c r="M62" s="7"/>
      <c r="N62" s="7"/>
      <c r="O62" s="7"/>
      <c r="P62" s="90" t="s">
        <v>12</v>
      </c>
      <c r="Q62" s="88"/>
      <c r="R62" s="296" t="s">
        <v>128</v>
      </c>
      <c r="S62" s="369"/>
      <c r="T62" s="369"/>
      <c r="U62" s="297"/>
      <c r="V62" s="297"/>
      <c r="W62" s="297"/>
      <c r="X62" s="297"/>
      <c r="Y62" s="298"/>
      <c r="Z62" s="267">
        <v>58394188</v>
      </c>
      <c r="AA62" s="99" t="s">
        <v>330</v>
      </c>
      <c r="AD62" s="4" t="s">
        <v>12</v>
      </c>
      <c r="AE62" s="4" t="e">
        <v>#REF!</v>
      </c>
    </row>
    <row r="63" spans="1:31" ht="14.65" customHeight="1" thickBot="1" x14ac:dyDescent="0.2">
      <c r="A63" s="2" t="s">
        <v>2</v>
      </c>
      <c r="B63" s="2" t="s">
        <v>99</v>
      </c>
      <c r="D63" s="299" t="s">
        <v>3</v>
      </c>
      <c r="E63" s="300"/>
      <c r="F63" s="300"/>
      <c r="G63" s="300"/>
      <c r="H63" s="300"/>
      <c r="I63" s="300"/>
      <c r="J63" s="300"/>
      <c r="K63" s="300"/>
      <c r="L63" s="300"/>
      <c r="M63" s="300"/>
      <c r="N63" s="300"/>
      <c r="O63" s="370"/>
      <c r="P63" s="268">
        <v>58395538</v>
      </c>
      <c r="Q63" s="100" t="s">
        <v>330</v>
      </c>
      <c r="R63" s="287" t="s">
        <v>320</v>
      </c>
      <c r="S63" s="371"/>
      <c r="T63" s="371"/>
      <c r="U63" s="288"/>
      <c r="V63" s="288"/>
      <c r="W63" s="288"/>
      <c r="X63" s="288"/>
      <c r="Y63" s="303"/>
      <c r="Z63" s="268">
        <v>58395538</v>
      </c>
      <c r="AA63" s="101" t="s">
        <v>330</v>
      </c>
      <c r="AD63" s="4">
        <v>37513544890</v>
      </c>
      <c r="AE63" s="4" t="e">
        <v>#REF!</v>
      </c>
    </row>
    <row r="64" spans="1:31" ht="14.65" customHeight="1" x14ac:dyDescent="0.15"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Z64" s="7"/>
      <c r="AA64" s="7"/>
    </row>
    <row r="65" spans="4:27" ht="14.65" customHeight="1" x14ac:dyDescent="0.15">
      <c r="D65" s="10"/>
      <c r="E65" s="14" t="s">
        <v>343</v>
      </c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Z65" s="6"/>
      <c r="AA65" s="6"/>
    </row>
    <row r="66" spans="4:27" ht="14.65" customHeight="1" x14ac:dyDescent="0.15"/>
    <row r="67" spans="4:27" ht="14.65" customHeight="1" x14ac:dyDescent="0.15"/>
    <row r="68" spans="4:27" ht="14.65" customHeight="1" x14ac:dyDescent="0.15"/>
    <row r="69" spans="4:27" ht="14.65" customHeight="1" x14ac:dyDescent="0.15"/>
    <row r="70" spans="4:27" ht="16.5" customHeight="1" x14ac:dyDescent="0.15"/>
    <row r="71" spans="4:27" ht="14.65" customHeight="1" x14ac:dyDescent="0.15"/>
    <row r="72" spans="4:27" ht="9.75" customHeight="1" x14ac:dyDescent="0.15"/>
    <row r="73" spans="4:27" ht="14.65" customHeight="1" x14ac:dyDescent="0.15"/>
  </sheetData>
  <mergeCells count="11">
    <mergeCell ref="R22:Y22"/>
    <mergeCell ref="R27:Y27"/>
    <mergeCell ref="R62:Y62"/>
    <mergeCell ref="D63:O63"/>
    <mergeCell ref="R63:Y63"/>
    <mergeCell ref="D2:AA2"/>
    <mergeCell ref="D3:AA3"/>
    <mergeCell ref="D5:O5"/>
    <mergeCell ref="P5:Q5"/>
    <mergeCell ref="R5:Y5"/>
    <mergeCell ref="Z5:AA5"/>
  </mergeCells>
  <phoneticPr fontId="11"/>
  <pageMargins left="0.70866141732283472" right="0.70866141732283472" top="0.39370078740157477" bottom="0.39370078740157477" header="0.51181102362204722" footer="0.51181102362204722"/>
  <pageSetup paperSize="9" scale="8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889BC5-4713-4AA7-B29F-1565CD504025}">
  <sheetPr>
    <pageSetUpPr fitToPage="1"/>
  </sheetPr>
  <dimension ref="A1:S43"/>
  <sheetViews>
    <sheetView topLeftCell="B1" zoomScale="85" zoomScaleNormal="85" zoomScaleSheetLayoutView="100" workbookViewId="0">
      <selection activeCell="Z65" sqref="Z65"/>
    </sheetView>
  </sheetViews>
  <sheetFormatPr defaultColWidth="9" defaultRowHeight="13.5" x14ac:dyDescent="0.15"/>
  <cols>
    <col min="1" max="1" width="0" style="73" hidden="1" customWidth="1"/>
    <col min="2" max="2" width="0.625" style="74" customWidth="1"/>
    <col min="3" max="3" width="1.25" style="78" customWidth="1"/>
    <col min="4" max="12" width="2.125" style="78" customWidth="1"/>
    <col min="13" max="13" width="18.375" style="78" customWidth="1"/>
    <col min="14" max="14" width="21.625" style="78" bestFit="1" customWidth="1"/>
    <col min="15" max="15" width="2.5" style="78" customWidth="1"/>
    <col min="16" max="16" width="0.625" style="78" customWidth="1"/>
    <col min="17" max="17" width="9" style="74"/>
    <col min="18" max="18" width="0" style="74" hidden="1" customWidth="1"/>
    <col min="19" max="16384" width="9" style="74"/>
  </cols>
  <sheetData>
    <row r="1" spans="1:19" x14ac:dyDescent="0.15">
      <c r="A1" s="181"/>
      <c r="C1" s="182"/>
      <c r="D1" s="182"/>
      <c r="E1" s="182"/>
      <c r="F1" s="182"/>
      <c r="G1" s="182"/>
      <c r="H1" s="182"/>
      <c r="I1" s="182"/>
      <c r="J1" s="183"/>
      <c r="K1" s="183"/>
      <c r="L1" s="183"/>
      <c r="M1" s="183"/>
      <c r="N1" s="183"/>
      <c r="O1" s="183"/>
      <c r="P1" s="74"/>
    </row>
    <row r="2" spans="1:19" ht="24" x14ac:dyDescent="0.2">
      <c r="C2" s="304" t="s">
        <v>358</v>
      </c>
      <c r="D2" s="304"/>
      <c r="E2" s="304"/>
      <c r="F2" s="304"/>
      <c r="G2" s="304"/>
      <c r="H2" s="304"/>
      <c r="I2" s="304"/>
      <c r="J2" s="304"/>
      <c r="K2" s="304"/>
      <c r="L2" s="304"/>
      <c r="M2" s="304"/>
      <c r="N2" s="304"/>
      <c r="O2" s="304"/>
      <c r="P2" s="184"/>
    </row>
    <row r="3" spans="1:19" ht="17.25" x14ac:dyDescent="0.2">
      <c r="C3" s="305" t="s">
        <v>347</v>
      </c>
      <c r="D3" s="305"/>
      <c r="E3" s="305"/>
      <c r="F3" s="305"/>
      <c r="G3" s="305"/>
      <c r="H3" s="305"/>
      <c r="I3" s="305"/>
      <c r="J3" s="305"/>
      <c r="K3" s="305"/>
      <c r="L3" s="305"/>
      <c r="M3" s="305"/>
      <c r="N3" s="305"/>
      <c r="O3" s="305"/>
      <c r="P3" s="184"/>
    </row>
    <row r="4" spans="1:19" ht="17.25" x14ac:dyDescent="0.2">
      <c r="C4" s="305" t="s">
        <v>348</v>
      </c>
      <c r="D4" s="305"/>
      <c r="E4" s="305"/>
      <c r="F4" s="305"/>
      <c r="G4" s="305"/>
      <c r="H4" s="305"/>
      <c r="I4" s="305"/>
      <c r="J4" s="305"/>
      <c r="K4" s="305"/>
      <c r="L4" s="305"/>
      <c r="M4" s="305"/>
      <c r="N4" s="305"/>
      <c r="O4" s="305"/>
      <c r="P4" s="184"/>
    </row>
    <row r="5" spans="1:19" ht="18" thickBot="1" x14ac:dyDescent="0.25">
      <c r="D5" s="184"/>
      <c r="E5" s="184"/>
      <c r="F5" s="184"/>
      <c r="G5" s="184"/>
      <c r="H5" s="184"/>
      <c r="I5" s="184"/>
      <c r="J5" s="184"/>
      <c r="K5" s="184"/>
      <c r="L5" s="184"/>
      <c r="M5" s="185"/>
      <c r="N5" s="184"/>
      <c r="O5" s="185" t="s">
        <v>333</v>
      </c>
      <c r="P5" s="184"/>
    </row>
    <row r="6" spans="1:19" ht="18" thickBot="1" x14ac:dyDescent="0.25">
      <c r="A6" s="73" t="s">
        <v>315</v>
      </c>
      <c r="C6" s="306" t="s">
        <v>1</v>
      </c>
      <c r="D6" s="307"/>
      <c r="E6" s="307"/>
      <c r="F6" s="307"/>
      <c r="G6" s="307"/>
      <c r="H6" s="307"/>
      <c r="I6" s="307"/>
      <c r="J6" s="307"/>
      <c r="K6" s="307"/>
      <c r="L6" s="307"/>
      <c r="M6" s="307"/>
      <c r="N6" s="308" t="s">
        <v>317</v>
      </c>
      <c r="O6" s="309"/>
      <c r="P6" s="184"/>
    </row>
    <row r="7" spans="1:19" x14ac:dyDescent="0.15">
      <c r="A7" s="73" t="s">
        <v>136</v>
      </c>
      <c r="C7" s="102"/>
      <c r="D7" s="103" t="s">
        <v>137</v>
      </c>
      <c r="E7" s="103"/>
      <c r="F7" s="74"/>
      <c r="G7" s="103"/>
      <c r="H7" s="103"/>
      <c r="I7" s="103"/>
      <c r="J7" s="103"/>
      <c r="K7" s="74"/>
      <c r="L7" s="74"/>
      <c r="M7" s="74"/>
      <c r="N7" s="62">
        <v>864893906</v>
      </c>
      <c r="O7" s="104" t="s">
        <v>330</v>
      </c>
      <c r="P7" s="76"/>
      <c r="S7" s="186"/>
    </row>
    <row r="8" spans="1:19" x14ac:dyDescent="0.15">
      <c r="A8" s="73" t="s">
        <v>138</v>
      </c>
      <c r="C8" s="102"/>
      <c r="D8" s="103"/>
      <c r="E8" s="103" t="s">
        <v>139</v>
      </c>
      <c r="F8" s="103"/>
      <c r="G8" s="103"/>
      <c r="H8" s="103"/>
      <c r="I8" s="103"/>
      <c r="J8" s="103"/>
      <c r="K8" s="74"/>
      <c r="L8" s="74"/>
      <c r="M8" s="74"/>
      <c r="N8" s="62">
        <v>29375253</v>
      </c>
      <c r="O8" s="105" t="s">
        <v>330</v>
      </c>
      <c r="P8" s="76"/>
      <c r="S8" s="186"/>
    </row>
    <row r="9" spans="1:19" x14ac:dyDescent="0.15">
      <c r="A9" s="73" t="s">
        <v>140</v>
      </c>
      <c r="C9" s="102"/>
      <c r="D9" s="103"/>
      <c r="E9" s="103"/>
      <c r="F9" s="103" t="s">
        <v>141</v>
      </c>
      <c r="G9" s="103"/>
      <c r="H9" s="103"/>
      <c r="I9" s="103"/>
      <c r="J9" s="103"/>
      <c r="K9" s="74"/>
      <c r="L9" s="74"/>
      <c r="M9" s="74"/>
      <c r="N9" s="62">
        <v>289225</v>
      </c>
      <c r="O9" s="105" t="s">
        <v>344</v>
      </c>
      <c r="P9" s="76"/>
      <c r="S9" s="186"/>
    </row>
    <row r="10" spans="1:19" x14ac:dyDescent="0.15">
      <c r="A10" s="73" t="s">
        <v>142</v>
      </c>
      <c r="C10" s="102"/>
      <c r="D10" s="103"/>
      <c r="E10" s="103"/>
      <c r="F10" s="103"/>
      <c r="G10" s="103" t="s">
        <v>143</v>
      </c>
      <c r="H10" s="103"/>
      <c r="I10" s="103"/>
      <c r="J10" s="103"/>
      <c r="K10" s="74"/>
      <c r="L10" s="74"/>
      <c r="M10" s="74"/>
      <c r="N10" s="62">
        <v>268530</v>
      </c>
      <c r="O10" s="105"/>
      <c r="P10" s="76"/>
      <c r="S10" s="186"/>
    </row>
    <row r="11" spans="1:19" x14ac:dyDescent="0.15">
      <c r="A11" s="73" t="s">
        <v>144</v>
      </c>
      <c r="C11" s="102"/>
      <c r="D11" s="103"/>
      <c r="E11" s="103"/>
      <c r="F11" s="103"/>
      <c r="G11" s="103" t="s">
        <v>145</v>
      </c>
      <c r="H11" s="103"/>
      <c r="I11" s="103"/>
      <c r="J11" s="103"/>
      <c r="K11" s="74"/>
      <c r="L11" s="74"/>
      <c r="M11" s="74"/>
      <c r="N11" s="62">
        <v>1309</v>
      </c>
      <c r="O11" s="105"/>
      <c r="P11" s="76"/>
      <c r="S11" s="186"/>
    </row>
    <row r="12" spans="1:19" x14ac:dyDescent="0.15">
      <c r="A12" s="73" t="s">
        <v>146</v>
      </c>
      <c r="C12" s="102"/>
      <c r="D12" s="103"/>
      <c r="E12" s="103"/>
      <c r="F12" s="103"/>
      <c r="G12" s="103" t="s">
        <v>147</v>
      </c>
      <c r="H12" s="103"/>
      <c r="I12" s="103"/>
      <c r="J12" s="103"/>
      <c r="K12" s="74"/>
      <c r="L12" s="74"/>
      <c r="M12" s="74"/>
      <c r="N12" s="62" t="s">
        <v>12</v>
      </c>
      <c r="O12" s="105"/>
      <c r="P12" s="76"/>
      <c r="S12" s="186"/>
    </row>
    <row r="13" spans="1:19" x14ac:dyDescent="0.15">
      <c r="A13" s="73" t="s">
        <v>148</v>
      </c>
      <c r="C13" s="102"/>
      <c r="D13" s="103"/>
      <c r="E13" s="103"/>
      <c r="F13" s="103"/>
      <c r="G13" s="103" t="s">
        <v>36</v>
      </c>
      <c r="H13" s="103"/>
      <c r="I13" s="103"/>
      <c r="J13" s="103"/>
      <c r="K13" s="74"/>
      <c r="L13" s="74"/>
      <c r="M13" s="74"/>
      <c r="N13" s="62">
        <v>19385</v>
      </c>
      <c r="O13" s="105"/>
      <c r="P13" s="76"/>
      <c r="S13" s="186"/>
    </row>
    <row r="14" spans="1:19" x14ac:dyDescent="0.15">
      <c r="A14" s="73" t="s">
        <v>149</v>
      </c>
      <c r="C14" s="102"/>
      <c r="D14" s="103"/>
      <c r="E14" s="103"/>
      <c r="F14" s="103" t="s">
        <v>150</v>
      </c>
      <c r="G14" s="103"/>
      <c r="H14" s="103"/>
      <c r="I14" s="103"/>
      <c r="J14" s="103"/>
      <c r="K14" s="74"/>
      <c r="L14" s="74"/>
      <c r="M14" s="74"/>
      <c r="N14" s="62">
        <v>4443002</v>
      </c>
      <c r="O14" s="105" t="s">
        <v>330</v>
      </c>
      <c r="P14" s="76"/>
      <c r="S14" s="186"/>
    </row>
    <row r="15" spans="1:19" x14ac:dyDescent="0.15">
      <c r="A15" s="73" t="s">
        <v>151</v>
      </c>
      <c r="C15" s="102"/>
      <c r="D15" s="103"/>
      <c r="E15" s="103"/>
      <c r="F15" s="103"/>
      <c r="G15" s="103" t="s">
        <v>152</v>
      </c>
      <c r="H15" s="103"/>
      <c r="I15" s="103"/>
      <c r="J15" s="103"/>
      <c r="K15" s="74"/>
      <c r="L15" s="74"/>
      <c r="M15" s="74"/>
      <c r="N15" s="62">
        <v>4413567</v>
      </c>
      <c r="O15" s="105"/>
      <c r="P15" s="76"/>
      <c r="S15" s="186"/>
    </row>
    <row r="16" spans="1:19" x14ac:dyDescent="0.15">
      <c r="A16" s="73" t="s">
        <v>153</v>
      </c>
      <c r="C16" s="102"/>
      <c r="D16" s="103"/>
      <c r="E16" s="103"/>
      <c r="F16" s="103"/>
      <c r="G16" s="103" t="s">
        <v>154</v>
      </c>
      <c r="H16" s="103"/>
      <c r="I16" s="103"/>
      <c r="J16" s="103"/>
      <c r="K16" s="74"/>
      <c r="L16" s="74"/>
      <c r="M16" s="74"/>
      <c r="N16" s="62" t="s">
        <v>12</v>
      </c>
      <c r="O16" s="105"/>
      <c r="P16" s="76"/>
      <c r="S16" s="186"/>
    </row>
    <row r="17" spans="1:19" x14ac:dyDescent="0.15">
      <c r="A17" s="73" t="s">
        <v>155</v>
      </c>
      <c r="C17" s="102"/>
      <c r="D17" s="103"/>
      <c r="E17" s="103"/>
      <c r="F17" s="103"/>
      <c r="G17" s="103" t="s">
        <v>156</v>
      </c>
      <c r="H17" s="103"/>
      <c r="I17" s="103"/>
      <c r="J17" s="103"/>
      <c r="K17" s="74"/>
      <c r="L17" s="74"/>
      <c r="M17" s="74"/>
      <c r="N17" s="62">
        <v>29435</v>
      </c>
      <c r="O17" s="105"/>
      <c r="P17" s="76"/>
      <c r="S17" s="186"/>
    </row>
    <row r="18" spans="1:19" x14ac:dyDescent="0.15">
      <c r="A18" s="73" t="s">
        <v>157</v>
      </c>
      <c r="C18" s="102"/>
      <c r="D18" s="103"/>
      <c r="E18" s="103"/>
      <c r="F18" s="103"/>
      <c r="G18" s="103" t="s">
        <v>36</v>
      </c>
      <c r="H18" s="103"/>
      <c r="I18" s="103"/>
      <c r="J18" s="103"/>
      <c r="K18" s="74"/>
      <c r="L18" s="74"/>
      <c r="M18" s="74"/>
      <c r="N18" s="62" t="s">
        <v>12</v>
      </c>
      <c r="O18" s="105"/>
      <c r="P18" s="76"/>
      <c r="S18" s="186"/>
    </row>
    <row r="19" spans="1:19" x14ac:dyDescent="0.15">
      <c r="A19" s="73" t="s">
        <v>158</v>
      </c>
      <c r="C19" s="102"/>
      <c r="D19" s="103"/>
      <c r="E19" s="103"/>
      <c r="F19" s="103" t="s">
        <v>159</v>
      </c>
      <c r="G19" s="103"/>
      <c r="H19" s="103"/>
      <c r="I19" s="103"/>
      <c r="J19" s="103"/>
      <c r="K19" s="74"/>
      <c r="L19" s="74"/>
      <c r="M19" s="74"/>
      <c r="N19" s="62">
        <v>24643026</v>
      </c>
      <c r="O19" s="105" t="s">
        <v>330</v>
      </c>
      <c r="P19" s="76"/>
      <c r="S19" s="186"/>
    </row>
    <row r="20" spans="1:19" x14ac:dyDescent="0.15">
      <c r="A20" s="73" t="s">
        <v>160</v>
      </c>
      <c r="C20" s="102"/>
      <c r="D20" s="103"/>
      <c r="E20" s="103"/>
      <c r="F20" s="74"/>
      <c r="G20" s="74" t="s">
        <v>161</v>
      </c>
      <c r="H20" s="74"/>
      <c r="I20" s="103"/>
      <c r="J20" s="103"/>
      <c r="K20" s="74"/>
      <c r="L20" s="74"/>
      <c r="M20" s="74"/>
      <c r="N20" s="62">
        <v>9</v>
      </c>
      <c r="O20" s="105"/>
      <c r="P20" s="76"/>
      <c r="S20" s="186"/>
    </row>
    <row r="21" spans="1:19" x14ac:dyDescent="0.15">
      <c r="A21" s="73" t="s">
        <v>162</v>
      </c>
      <c r="C21" s="102"/>
      <c r="D21" s="103"/>
      <c r="E21" s="103"/>
      <c r="F21" s="74"/>
      <c r="G21" s="103" t="s">
        <v>163</v>
      </c>
      <c r="H21" s="103"/>
      <c r="I21" s="103"/>
      <c r="J21" s="103"/>
      <c r="K21" s="74"/>
      <c r="L21" s="74"/>
      <c r="M21" s="74"/>
      <c r="N21" s="62">
        <v>2361</v>
      </c>
      <c r="O21" s="105"/>
      <c r="P21" s="76"/>
      <c r="S21" s="186"/>
    </row>
    <row r="22" spans="1:19" x14ac:dyDescent="0.15">
      <c r="A22" s="73" t="s">
        <v>164</v>
      </c>
      <c r="C22" s="102"/>
      <c r="D22" s="103"/>
      <c r="E22" s="103"/>
      <c r="F22" s="74"/>
      <c r="G22" s="103" t="s">
        <v>36</v>
      </c>
      <c r="H22" s="103"/>
      <c r="I22" s="103"/>
      <c r="J22" s="103"/>
      <c r="K22" s="74"/>
      <c r="L22" s="74"/>
      <c r="M22" s="74"/>
      <c r="N22" s="62">
        <v>24640656</v>
      </c>
      <c r="O22" s="105"/>
      <c r="P22" s="76"/>
      <c r="S22" s="186"/>
    </row>
    <row r="23" spans="1:19" x14ac:dyDescent="0.15">
      <c r="A23" s="73" t="s">
        <v>165</v>
      </c>
      <c r="C23" s="102"/>
      <c r="D23" s="103"/>
      <c r="E23" s="74" t="s">
        <v>166</v>
      </c>
      <c r="F23" s="74"/>
      <c r="G23" s="103"/>
      <c r="H23" s="103"/>
      <c r="I23" s="103"/>
      <c r="J23" s="103"/>
      <c r="K23" s="74"/>
      <c r="L23" s="74"/>
      <c r="M23" s="74"/>
      <c r="N23" s="62">
        <v>835518653</v>
      </c>
      <c r="O23" s="105" t="s">
        <v>330</v>
      </c>
      <c r="P23" s="76"/>
      <c r="S23" s="186"/>
    </row>
    <row r="24" spans="1:19" x14ac:dyDescent="0.15">
      <c r="A24" s="73" t="s">
        <v>167</v>
      </c>
      <c r="C24" s="102"/>
      <c r="D24" s="103"/>
      <c r="E24" s="103"/>
      <c r="F24" s="103" t="s">
        <v>168</v>
      </c>
      <c r="G24" s="103"/>
      <c r="H24" s="103"/>
      <c r="I24" s="103"/>
      <c r="J24" s="103"/>
      <c r="K24" s="74"/>
      <c r="L24" s="74"/>
      <c r="M24" s="74"/>
      <c r="N24" s="62">
        <v>835518653</v>
      </c>
      <c r="O24" s="105"/>
      <c r="P24" s="76"/>
      <c r="S24" s="186"/>
    </row>
    <row r="25" spans="1:19" x14ac:dyDescent="0.15">
      <c r="A25" s="73" t="s">
        <v>169</v>
      </c>
      <c r="C25" s="102"/>
      <c r="D25" s="103"/>
      <c r="E25" s="103"/>
      <c r="F25" s="103" t="s">
        <v>170</v>
      </c>
      <c r="G25" s="103"/>
      <c r="H25" s="103"/>
      <c r="I25" s="103"/>
      <c r="J25" s="103"/>
      <c r="K25" s="74"/>
      <c r="L25" s="74"/>
      <c r="M25" s="74"/>
      <c r="N25" s="62" t="s">
        <v>12</v>
      </c>
      <c r="O25" s="105"/>
      <c r="P25" s="76"/>
      <c r="S25" s="186"/>
    </row>
    <row r="26" spans="1:19" x14ac:dyDescent="0.15">
      <c r="A26" s="73" t="s">
        <v>171</v>
      </c>
      <c r="C26" s="102"/>
      <c r="D26" s="103"/>
      <c r="E26" s="103"/>
      <c r="F26" s="103" t="s">
        <v>172</v>
      </c>
      <c r="G26" s="103"/>
      <c r="H26" s="103"/>
      <c r="I26" s="103"/>
      <c r="J26" s="103"/>
      <c r="K26" s="74"/>
      <c r="L26" s="74"/>
      <c r="M26" s="74"/>
      <c r="N26" s="62" t="s">
        <v>12</v>
      </c>
      <c r="O26" s="105"/>
      <c r="P26" s="76"/>
      <c r="S26" s="186"/>
    </row>
    <row r="27" spans="1:19" x14ac:dyDescent="0.15">
      <c r="A27" s="73" t="s">
        <v>173</v>
      </c>
      <c r="C27" s="102"/>
      <c r="D27" s="103"/>
      <c r="E27" s="103"/>
      <c r="F27" s="103" t="s">
        <v>36</v>
      </c>
      <c r="G27" s="103"/>
      <c r="H27" s="103"/>
      <c r="I27" s="103"/>
      <c r="J27" s="103"/>
      <c r="K27" s="74"/>
      <c r="L27" s="74"/>
      <c r="M27" s="74"/>
      <c r="N27" s="62" t="s">
        <v>12</v>
      </c>
      <c r="O27" s="105"/>
      <c r="P27" s="76"/>
      <c r="S27" s="186"/>
    </row>
    <row r="28" spans="1:19" x14ac:dyDescent="0.15">
      <c r="A28" s="73" t="s">
        <v>174</v>
      </c>
      <c r="C28" s="102"/>
      <c r="D28" s="103" t="s">
        <v>175</v>
      </c>
      <c r="E28" s="103"/>
      <c r="F28" s="103"/>
      <c r="G28" s="103"/>
      <c r="H28" s="103"/>
      <c r="I28" s="103"/>
      <c r="J28" s="103"/>
      <c r="K28" s="74"/>
      <c r="L28" s="74"/>
      <c r="M28" s="74"/>
      <c r="N28" s="62">
        <v>594752</v>
      </c>
      <c r="O28" s="105" t="s">
        <v>330</v>
      </c>
      <c r="P28" s="76"/>
      <c r="S28" s="186"/>
    </row>
    <row r="29" spans="1:19" x14ac:dyDescent="0.15">
      <c r="A29" s="73" t="s">
        <v>176</v>
      </c>
      <c r="C29" s="102"/>
      <c r="D29" s="103"/>
      <c r="E29" s="103" t="s">
        <v>177</v>
      </c>
      <c r="F29" s="103"/>
      <c r="G29" s="103"/>
      <c r="H29" s="103"/>
      <c r="I29" s="103"/>
      <c r="J29" s="103"/>
      <c r="K29" s="187"/>
      <c r="L29" s="187"/>
      <c r="M29" s="187"/>
      <c r="N29" s="62" t="s">
        <v>12</v>
      </c>
      <c r="O29" s="105"/>
      <c r="P29" s="76"/>
      <c r="S29" s="186"/>
    </row>
    <row r="30" spans="1:19" x14ac:dyDescent="0.15">
      <c r="A30" s="73" t="s">
        <v>178</v>
      </c>
      <c r="C30" s="102"/>
      <c r="D30" s="103"/>
      <c r="E30" s="103" t="s">
        <v>36</v>
      </c>
      <c r="F30" s="103"/>
      <c r="G30" s="74"/>
      <c r="H30" s="103"/>
      <c r="I30" s="103"/>
      <c r="J30" s="103"/>
      <c r="K30" s="187"/>
      <c r="L30" s="187"/>
      <c r="M30" s="187"/>
      <c r="N30" s="62">
        <v>594752</v>
      </c>
      <c r="O30" s="105"/>
      <c r="P30" s="76"/>
      <c r="S30" s="186"/>
    </row>
    <row r="31" spans="1:19" x14ac:dyDescent="0.15">
      <c r="A31" s="73" t="s">
        <v>134</v>
      </c>
      <c r="C31" s="106" t="s">
        <v>135</v>
      </c>
      <c r="D31" s="107"/>
      <c r="E31" s="107"/>
      <c r="F31" s="107"/>
      <c r="G31" s="107"/>
      <c r="H31" s="107"/>
      <c r="I31" s="107"/>
      <c r="J31" s="107"/>
      <c r="K31" s="108"/>
      <c r="L31" s="108"/>
      <c r="M31" s="108"/>
      <c r="N31" s="236">
        <v>-864299153</v>
      </c>
      <c r="O31" s="188" t="s">
        <v>344</v>
      </c>
      <c r="P31" s="76"/>
      <c r="S31" s="186"/>
    </row>
    <row r="32" spans="1:19" x14ac:dyDescent="0.15">
      <c r="A32" s="73" t="s">
        <v>181</v>
      </c>
      <c r="C32" s="102"/>
      <c r="D32" s="103" t="s">
        <v>182</v>
      </c>
      <c r="E32" s="103"/>
      <c r="F32" s="74"/>
      <c r="G32" s="103"/>
      <c r="H32" s="103"/>
      <c r="I32" s="103"/>
      <c r="J32" s="103"/>
      <c r="K32" s="74"/>
      <c r="L32" s="74"/>
      <c r="M32" s="74"/>
      <c r="N32" s="62" t="s">
        <v>345</v>
      </c>
      <c r="O32" s="104" t="s">
        <v>330</v>
      </c>
      <c r="P32" s="76"/>
      <c r="S32" s="186"/>
    </row>
    <row r="33" spans="1:19" x14ac:dyDescent="0.15">
      <c r="A33" s="73" t="s">
        <v>183</v>
      </c>
      <c r="C33" s="102"/>
      <c r="D33" s="103"/>
      <c r="E33" s="74" t="s">
        <v>184</v>
      </c>
      <c r="F33" s="74"/>
      <c r="G33" s="103"/>
      <c r="H33" s="103"/>
      <c r="I33" s="103"/>
      <c r="J33" s="103"/>
      <c r="K33" s="74"/>
      <c r="L33" s="74"/>
      <c r="M33" s="74"/>
      <c r="N33" s="62" t="s">
        <v>12</v>
      </c>
      <c r="O33" s="105"/>
      <c r="P33" s="76"/>
      <c r="S33" s="186"/>
    </row>
    <row r="34" spans="1:19" x14ac:dyDescent="0.15">
      <c r="A34" s="73" t="s">
        <v>185</v>
      </c>
      <c r="C34" s="102"/>
      <c r="D34" s="103"/>
      <c r="E34" s="74" t="s">
        <v>186</v>
      </c>
      <c r="F34" s="74"/>
      <c r="G34" s="103"/>
      <c r="H34" s="103"/>
      <c r="I34" s="103"/>
      <c r="J34" s="103"/>
      <c r="K34" s="74"/>
      <c r="L34" s="74"/>
      <c r="M34" s="74"/>
      <c r="N34" s="62" t="s">
        <v>12</v>
      </c>
      <c r="O34" s="105"/>
      <c r="P34" s="76"/>
      <c r="S34" s="186"/>
    </row>
    <row r="35" spans="1:19" x14ac:dyDescent="0.15">
      <c r="A35" s="73" t="s">
        <v>187</v>
      </c>
      <c r="C35" s="102"/>
      <c r="D35" s="103"/>
      <c r="E35" s="74" t="s">
        <v>188</v>
      </c>
      <c r="F35" s="74"/>
      <c r="G35" s="103"/>
      <c r="H35" s="74"/>
      <c r="I35" s="103"/>
      <c r="J35" s="103"/>
      <c r="K35" s="74"/>
      <c r="L35" s="74"/>
      <c r="M35" s="74"/>
      <c r="N35" s="62" t="s">
        <v>12</v>
      </c>
      <c r="O35" s="105"/>
      <c r="P35" s="76"/>
      <c r="S35" s="186"/>
    </row>
    <row r="36" spans="1:19" x14ac:dyDescent="0.15">
      <c r="A36" s="73" t="s">
        <v>189</v>
      </c>
      <c r="C36" s="102"/>
      <c r="D36" s="103"/>
      <c r="E36" s="103" t="s">
        <v>190</v>
      </c>
      <c r="F36" s="103"/>
      <c r="G36" s="103"/>
      <c r="H36" s="103"/>
      <c r="I36" s="103"/>
      <c r="J36" s="103"/>
      <c r="K36" s="74"/>
      <c r="L36" s="74"/>
      <c r="M36" s="74"/>
      <c r="N36" s="62" t="s">
        <v>12</v>
      </c>
      <c r="O36" s="105"/>
      <c r="P36" s="76"/>
      <c r="S36" s="186"/>
    </row>
    <row r="37" spans="1:19" x14ac:dyDescent="0.15">
      <c r="A37" s="73" t="s">
        <v>191</v>
      </c>
      <c r="C37" s="102"/>
      <c r="D37" s="103"/>
      <c r="E37" s="103" t="s">
        <v>36</v>
      </c>
      <c r="F37" s="103"/>
      <c r="G37" s="103"/>
      <c r="H37" s="103"/>
      <c r="I37" s="103"/>
      <c r="J37" s="103"/>
      <c r="K37" s="74"/>
      <c r="L37" s="74"/>
      <c r="M37" s="109"/>
      <c r="N37" s="283" t="s">
        <v>345</v>
      </c>
      <c r="O37" s="105"/>
      <c r="P37" s="76"/>
      <c r="S37" s="186"/>
    </row>
    <row r="38" spans="1:19" x14ac:dyDescent="0.15">
      <c r="A38" s="73" t="s">
        <v>192</v>
      </c>
      <c r="C38" s="102"/>
      <c r="D38" s="103" t="s">
        <v>193</v>
      </c>
      <c r="E38" s="103"/>
      <c r="F38" s="103"/>
      <c r="G38" s="103"/>
      <c r="H38" s="103"/>
      <c r="I38" s="103"/>
      <c r="J38" s="103"/>
      <c r="K38" s="187"/>
      <c r="L38" s="187"/>
      <c r="M38" s="187"/>
      <c r="N38" s="62" t="s">
        <v>12</v>
      </c>
      <c r="O38" s="104" t="s">
        <v>330</v>
      </c>
      <c r="P38" s="76"/>
      <c r="S38" s="186"/>
    </row>
    <row r="39" spans="1:19" x14ac:dyDescent="0.15">
      <c r="A39" s="73" t="s">
        <v>194</v>
      </c>
      <c r="C39" s="102"/>
      <c r="D39" s="103"/>
      <c r="E39" s="103" t="s">
        <v>195</v>
      </c>
      <c r="F39" s="103"/>
      <c r="G39" s="103"/>
      <c r="H39" s="103"/>
      <c r="I39" s="103"/>
      <c r="J39" s="103"/>
      <c r="K39" s="187"/>
      <c r="L39" s="187"/>
      <c r="M39" s="187"/>
      <c r="N39" s="62" t="s">
        <v>12</v>
      </c>
      <c r="O39" s="105"/>
      <c r="P39" s="76"/>
      <c r="S39" s="186"/>
    </row>
    <row r="40" spans="1:19" ht="14.25" thickBot="1" x14ac:dyDescent="0.2">
      <c r="A40" s="73" t="s">
        <v>196</v>
      </c>
      <c r="C40" s="102"/>
      <c r="D40" s="103"/>
      <c r="E40" s="103" t="s">
        <v>36</v>
      </c>
      <c r="F40" s="103"/>
      <c r="G40" s="103"/>
      <c r="H40" s="103"/>
      <c r="I40" s="103"/>
      <c r="J40" s="103"/>
      <c r="K40" s="187"/>
      <c r="L40" s="187"/>
      <c r="M40" s="187"/>
      <c r="N40" s="62" t="s">
        <v>12</v>
      </c>
      <c r="O40" s="105"/>
      <c r="P40" s="76"/>
      <c r="S40" s="186"/>
    </row>
    <row r="41" spans="1:19" ht="14.25" thickBot="1" x14ac:dyDescent="0.2">
      <c r="A41" s="73" t="s">
        <v>179</v>
      </c>
      <c r="C41" s="110" t="s">
        <v>180</v>
      </c>
      <c r="D41" s="111"/>
      <c r="E41" s="111"/>
      <c r="F41" s="111"/>
      <c r="G41" s="111"/>
      <c r="H41" s="111"/>
      <c r="I41" s="111"/>
      <c r="J41" s="111"/>
      <c r="K41" s="189"/>
      <c r="L41" s="189"/>
      <c r="M41" s="189"/>
      <c r="N41" s="282">
        <v>-864299153</v>
      </c>
      <c r="O41" s="190" t="s">
        <v>330</v>
      </c>
      <c r="P41" s="76"/>
      <c r="S41" s="186"/>
    </row>
    <row r="42" spans="1:19" s="76" customFormat="1" ht="3.75" customHeight="1" x14ac:dyDescent="0.15">
      <c r="A42" s="191"/>
      <c r="C42" s="192"/>
      <c r="D42" s="192"/>
      <c r="E42" s="193"/>
      <c r="F42" s="193"/>
      <c r="G42" s="193"/>
      <c r="H42" s="193"/>
      <c r="I42" s="193"/>
      <c r="J42" s="194"/>
      <c r="K42" s="194"/>
      <c r="L42" s="194"/>
    </row>
    <row r="43" spans="1:19" s="76" customFormat="1" ht="15.6" customHeight="1" x14ac:dyDescent="0.15">
      <c r="A43" s="191"/>
      <c r="C43" s="77"/>
      <c r="D43" s="77" t="s">
        <v>343</v>
      </c>
      <c r="E43" s="195"/>
      <c r="F43" s="195"/>
      <c r="G43" s="195"/>
      <c r="H43" s="195"/>
      <c r="I43" s="195"/>
      <c r="J43" s="196"/>
      <c r="K43" s="196"/>
      <c r="L43" s="196"/>
    </row>
  </sheetData>
  <mergeCells count="5">
    <mergeCell ref="C2:O2"/>
    <mergeCell ref="C3:O3"/>
    <mergeCell ref="C4:O4"/>
    <mergeCell ref="C6:M6"/>
    <mergeCell ref="N6:O6"/>
  </mergeCells>
  <phoneticPr fontId="11"/>
  <pageMargins left="0.7" right="0.7" top="0.39370078740157477" bottom="0.39370078740157477" header="0.51181102362204722" footer="0.51181102362204722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47524C-5AB5-4E9B-A1DD-F4B9489DECA7}">
  <sheetPr>
    <pageSetUpPr fitToPage="1"/>
  </sheetPr>
  <dimension ref="A2:X25"/>
  <sheetViews>
    <sheetView showGridLines="0" topLeftCell="B1" zoomScaleNormal="100" zoomScaleSheetLayoutView="100" workbookViewId="0">
      <selection activeCell="Z65" sqref="Z65"/>
    </sheetView>
  </sheetViews>
  <sheetFormatPr defaultColWidth="9" defaultRowHeight="12.75" x14ac:dyDescent="0.15"/>
  <cols>
    <col min="1" max="1" width="0" style="15" hidden="1" customWidth="1"/>
    <col min="2" max="2" width="1.125" style="17" customWidth="1"/>
    <col min="3" max="3" width="1.625" style="17" customWidth="1"/>
    <col min="4" max="9" width="2" style="17" customWidth="1"/>
    <col min="10" max="10" width="15.375" style="17" customWidth="1"/>
    <col min="11" max="11" width="21.625" style="17" bestFit="1" customWidth="1"/>
    <col min="12" max="12" width="3" style="17" bestFit="1" customWidth="1"/>
    <col min="13" max="13" width="21.625" style="17" bestFit="1" customWidth="1"/>
    <col min="14" max="14" width="3" style="17" bestFit="1" customWidth="1"/>
    <col min="15" max="15" width="21.625" style="17" bestFit="1" customWidth="1"/>
    <col min="16" max="16" width="3" style="17" bestFit="1" customWidth="1"/>
    <col min="17" max="17" width="21.625" style="17" hidden="1" customWidth="1"/>
    <col min="18" max="18" width="3" style="17" hidden="1" customWidth="1"/>
    <col min="19" max="19" width="1" style="17" customWidth="1"/>
    <col min="20" max="20" width="9" style="17"/>
    <col min="21" max="24" width="0" style="17" hidden="1" customWidth="1"/>
    <col min="25" max="16384" width="9" style="17"/>
  </cols>
  <sheetData>
    <row r="2" spans="1:24" ht="24" x14ac:dyDescent="0.25">
      <c r="B2" s="16"/>
      <c r="C2" s="310" t="s">
        <v>359</v>
      </c>
      <c r="D2" s="310"/>
      <c r="E2" s="310"/>
      <c r="F2" s="310"/>
      <c r="G2" s="310"/>
      <c r="H2" s="310"/>
      <c r="I2" s="310"/>
      <c r="J2" s="310"/>
      <c r="K2" s="310"/>
      <c r="L2" s="310"/>
      <c r="M2" s="310"/>
      <c r="N2" s="310"/>
      <c r="O2" s="310"/>
      <c r="P2" s="310"/>
      <c r="Q2" s="310"/>
      <c r="R2" s="310"/>
    </row>
    <row r="3" spans="1:24" ht="17.25" x14ac:dyDescent="0.2">
      <c r="B3" s="18"/>
      <c r="C3" s="311" t="s">
        <v>347</v>
      </c>
      <c r="D3" s="311"/>
      <c r="E3" s="311"/>
      <c r="F3" s="311"/>
      <c r="G3" s="311"/>
      <c r="H3" s="311"/>
      <c r="I3" s="311"/>
      <c r="J3" s="311"/>
      <c r="K3" s="311"/>
      <c r="L3" s="311"/>
      <c r="M3" s="311"/>
      <c r="N3" s="311"/>
      <c r="O3" s="311"/>
      <c r="P3" s="311"/>
      <c r="Q3" s="311"/>
      <c r="R3" s="311"/>
    </row>
    <row r="4" spans="1:24" ht="17.25" x14ac:dyDescent="0.2">
      <c r="B4" s="18"/>
      <c r="C4" s="311" t="s">
        <v>348</v>
      </c>
      <c r="D4" s="311"/>
      <c r="E4" s="311"/>
      <c r="F4" s="311"/>
      <c r="G4" s="311"/>
      <c r="H4" s="311"/>
      <c r="I4" s="311"/>
      <c r="J4" s="311"/>
      <c r="K4" s="311"/>
      <c r="L4" s="311"/>
      <c r="M4" s="311"/>
      <c r="N4" s="311"/>
      <c r="O4" s="311"/>
      <c r="P4" s="311"/>
      <c r="Q4" s="311"/>
      <c r="R4" s="311"/>
    </row>
    <row r="5" spans="1:24" ht="15.75" customHeight="1" thickBot="1" x14ac:dyDescent="0.2">
      <c r="B5" s="19"/>
      <c r="C5" s="20"/>
      <c r="D5" s="20"/>
      <c r="E5" s="20"/>
      <c r="F5" s="20"/>
      <c r="G5" s="20"/>
      <c r="H5" s="20"/>
      <c r="I5" s="20"/>
      <c r="J5" s="21"/>
      <c r="K5" s="20"/>
      <c r="L5" s="21"/>
      <c r="M5" s="20"/>
      <c r="N5" s="20"/>
      <c r="O5" s="20"/>
      <c r="P5" s="81" t="s">
        <v>333</v>
      </c>
      <c r="Q5" s="20"/>
      <c r="R5" s="21"/>
    </row>
    <row r="6" spans="1:24" ht="12.75" customHeight="1" x14ac:dyDescent="0.15">
      <c r="B6" s="22"/>
      <c r="C6" s="312" t="s">
        <v>1</v>
      </c>
      <c r="D6" s="313"/>
      <c r="E6" s="313"/>
      <c r="F6" s="313"/>
      <c r="G6" s="313"/>
      <c r="H6" s="313"/>
      <c r="I6" s="313"/>
      <c r="J6" s="314"/>
      <c r="K6" s="318" t="s">
        <v>321</v>
      </c>
      <c r="L6" s="313"/>
      <c r="M6" s="23"/>
      <c r="N6" s="23"/>
      <c r="O6" s="23"/>
      <c r="P6" s="24"/>
      <c r="Q6" s="23"/>
      <c r="R6" s="24"/>
    </row>
    <row r="7" spans="1:24" ht="29.25" customHeight="1" thickBot="1" x14ac:dyDescent="0.2">
      <c r="A7" s="15" t="s">
        <v>315</v>
      </c>
      <c r="B7" s="22"/>
      <c r="C7" s="315"/>
      <c r="D7" s="316"/>
      <c r="E7" s="316"/>
      <c r="F7" s="316"/>
      <c r="G7" s="316"/>
      <c r="H7" s="316"/>
      <c r="I7" s="316"/>
      <c r="J7" s="317"/>
      <c r="K7" s="319"/>
      <c r="L7" s="316"/>
      <c r="M7" s="320" t="s">
        <v>322</v>
      </c>
      <c r="N7" s="321"/>
      <c r="O7" s="320" t="s">
        <v>323</v>
      </c>
      <c r="P7" s="322"/>
      <c r="Q7" s="323" t="s">
        <v>133</v>
      </c>
      <c r="R7" s="322"/>
    </row>
    <row r="8" spans="1:24" ht="15.95" customHeight="1" x14ac:dyDescent="0.15">
      <c r="A8" s="15" t="s">
        <v>197</v>
      </c>
      <c r="B8" s="25"/>
      <c r="C8" s="26" t="s">
        <v>198</v>
      </c>
      <c r="D8" s="27"/>
      <c r="E8" s="27"/>
      <c r="F8" s="27"/>
      <c r="G8" s="27"/>
      <c r="H8" s="27"/>
      <c r="I8" s="27"/>
      <c r="J8" s="112"/>
      <c r="K8" s="113">
        <v>64145539</v>
      </c>
      <c r="L8" s="114" t="s">
        <v>330</v>
      </c>
      <c r="M8" s="113">
        <v>9625056</v>
      </c>
      <c r="N8" s="115"/>
      <c r="O8" s="113">
        <v>54520483</v>
      </c>
      <c r="P8" s="29"/>
      <c r="Q8" s="28" t="s">
        <v>12</v>
      </c>
      <c r="R8" s="29"/>
      <c r="U8" s="82" t="s">
        <v>12</v>
      </c>
      <c r="V8" s="82" t="s">
        <v>12</v>
      </c>
      <c r="W8" s="82" t="s">
        <v>12</v>
      </c>
      <c r="X8" s="82" t="s">
        <v>12</v>
      </c>
    </row>
    <row r="9" spans="1:24" ht="15.95" customHeight="1" x14ac:dyDescent="0.15">
      <c r="A9" s="15" t="s">
        <v>199</v>
      </c>
      <c r="B9" s="25"/>
      <c r="C9" s="12"/>
      <c r="D9" s="11" t="s">
        <v>200</v>
      </c>
      <c r="E9" s="11"/>
      <c r="F9" s="11"/>
      <c r="G9" s="11"/>
      <c r="H9" s="11"/>
      <c r="I9" s="11"/>
      <c r="J9" s="22"/>
      <c r="K9" s="116">
        <v>-864299153</v>
      </c>
      <c r="L9" s="117"/>
      <c r="M9" s="328"/>
      <c r="N9" s="329"/>
      <c r="O9" s="116">
        <v>-864299153</v>
      </c>
      <c r="P9" s="32"/>
      <c r="Q9" s="30" t="s">
        <v>12</v>
      </c>
      <c r="R9" s="31"/>
      <c r="U9" s="82" t="s">
        <v>12</v>
      </c>
      <c r="V9" s="82" t="s">
        <v>12</v>
      </c>
      <c r="W9" s="82" t="s">
        <v>12</v>
      </c>
      <c r="X9" s="82" t="s">
        <v>12</v>
      </c>
    </row>
    <row r="10" spans="1:24" ht="15.95" customHeight="1" x14ac:dyDescent="0.15">
      <c r="A10" s="15" t="s">
        <v>201</v>
      </c>
      <c r="B10" s="22"/>
      <c r="C10" s="118"/>
      <c r="D10" s="22" t="s">
        <v>202</v>
      </c>
      <c r="E10" s="22"/>
      <c r="F10" s="22"/>
      <c r="G10" s="22"/>
      <c r="H10" s="22"/>
      <c r="I10" s="22"/>
      <c r="J10" s="22"/>
      <c r="K10" s="116">
        <v>858547803</v>
      </c>
      <c r="L10" s="117" t="s">
        <v>330</v>
      </c>
      <c r="M10" s="330"/>
      <c r="N10" s="331"/>
      <c r="O10" s="116">
        <v>858547803</v>
      </c>
      <c r="P10" s="32" t="s">
        <v>330</v>
      </c>
      <c r="Q10" s="30" t="s">
        <v>12</v>
      </c>
      <c r="R10" s="32"/>
      <c r="U10" s="82" t="s">
        <v>12</v>
      </c>
      <c r="V10" s="82" t="s">
        <v>12</v>
      </c>
      <c r="W10" s="82" t="s">
        <v>12</v>
      </c>
      <c r="X10" s="82" t="s">
        <v>12</v>
      </c>
    </row>
    <row r="11" spans="1:24" ht="15.95" customHeight="1" x14ac:dyDescent="0.15">
      <c r="A11" s="15" t="s">
        <v>203</v>
      </c>
      <c r="B11" s="22"/>
      <c r="C11" s="119"/>
      <c r="D11" s="22"/>
      <c r="E11" s="120" t="s">
        <v>204</v>
      </c>
      <c r="F11" s="120"/>
      <c r="G11" s="120"/>
      <c r="H11" s="120"/>
      <c r="I11" s="120"/>
      <c r="J11" s="22"/>
      <c r="K11" s="116">
        <v>775795722</v>
      </c>
      <c r="L11" s="117"/>
      <c r="M11" s="330"/>
      <c r="N11" s="331"/>
      <c r="O11" s="116">
        <v>775795722</v>
      </c>
      <c r="P11" s="32"/>
      <c r="Q11" s="30" t="s">
        <v>12</v>
      </c>
      <c r="R11" s="32"/>
      <c r="U11" s="82" t="s">
        <v>12</v>
      </c>
      <c r="V11" s="82" t="s">
        <v>12</v>
      </c>
      <c r="W11" s="82" t="s">
        <v>12</v>
      </c>
      <c r="X11" s="82" t="s">
        <v>12</v>
      </c>
    </row>
    <row r="12" spans="1:24" ht="15.95" customHeight="1" x14ac:dyDescent="0.15">
      <c r="A12" s="15" t="s">
        <v>205</v>
      </c>
      <c r="B12" s="22"/>
      <c r="C12" s="33"/>
      <c r="D12" s="121"/>
      <c r="E12" s="121" t="s">
        <v>206</v>
      </c>
      <c r="F12" s="121"/>
      <c r="G12" s="121"/>
      <c r="H12" s="121"/>
      <c r="I12" s="121"/>
      <c r="J12" s="122"/>
      <c r="K12" s="123">
        <v>82752081</v>
      </c>
      <c r="L12" s="124"/>
      <c r="M12" s="332"/>
      <c r="N12" s="333"/>
      <c r="O12" s="123">
        <v>82752081</v>
      </c>
      <c r="P12" s="35"/>
      <c r="Q12" s="34" t="s">
        <v>12</v>
      </c>
      <c r="R12" s="35"/>
      <c r="U12" s="82" t="s">
        <v>12</v>
      </c>
      <c r="V12" s="82" t="s">
        <v>12</v>
      </c>
      <c r="W12" s="82" t="s">
        <v>12</v>
      </c>
      <c r="X12" s="82" t="s">
        <v>12</v>
      </c>
    </row>
    <row r="13" spans="1:24" ht="15.95" customHeight="1" x14ac:dyDescent="0.15">
      <c r="A13" s="15" t="s">
        <v>207</v>
      </c>
      <c r="B13" s="22"/>
      <c r="C13" s="36"/>
      <c r="D13" s="125" t="s">
        <v>208</v>
      </c>
      <c r="E13" s="126"/>
      <c r="F13" s="125"/>
      <c r="G13" s="125"/>
      <c r="H13" s="125"/>
      <c r="I13" s="125"/>
      <c r="J13" s="127"/>
      <c r="K13" s="237">
        <v>-5751350</v>
      </c>
      <c r="L13" s="128" t="s">
        <v>330</v>
      </c>
      <c r="M13" s="334"/>
      <c r="N13" s="335"/>
      <c r="O13" s="237">
        <v>-5751350</v>
      </c>
      <c r="P13" s="38" t="s">
        <v>330</v>
      </c>
      <c r="Q13" s="37" t="s">
        <v>12</v>
      </c>
      <c r="R13" s="38"/>
      <c r="U13" s="82" t="s">
        <v>12</v>
      </c>
      <c r="V13" s="82" t="s">
        <v>12</v>
      </c>
      <c r="W13" s="82" t="s">
        <v>12</v>
      </c>
      <c r="X13" s="82" t="s">
        <v>12</v>
      </c>
    </row>
    <row r="14" spans="1:24" ht="15.95" customHeight="1" x14ac:dyDescent="0.15">
      <c r="A14" s="15" t="s">
        <v>209</v>
      </c>
      <c r="B14" s="22"/>
      <c r="C14" s="12"/>
      <c r="D14" s="129" t="s">
        <v>324</v>
      </c>
      <c r="E14" s="129"/>
      <c r="F14" s="129"/>
      <c r="G14" s="120"/>
      <c r="H14" s="120"/>
      <c r="I14" s="120"/>
      <c r="J14" s="22"/>
      <c r="K14" s="324"/>
      <c r="L14" s="325"/>
      <c r="M14" s="116">
        <v>10111226</v>
      </c>
      <c r="N14" s="130" t="s">
        <v>344</v>
      </c>
      <c r="O14" s="116">
        <v>-10111226</v>
      </c>
      <c r="P14" s="32" t="s">
        <v>344</v>
      </c>
      <c r="Q14" s="336"/>
      <c r="R14" s="337"/>
      <c r="U14" s="82" t="s">
        <v>12</v>
      </c>
      <c r="V14" s="82" t="s">
        <v>12</v>
      </c>
      <c r="W14" s="82" t="s">
        <v>12</v>
      </c>
      <c r="X14" s="82" t="s">
        <v>12</v>
      </c>
    </row>
    <row r="15" spans="1:24" ht="15.95" customHeight="1" x14ac:dyDescent="0.15">
      <c r="A15" s="15" t="s">
        <v>210</v>
      </c>
      <c r="B15" s="22"/>
      <c r="C15" s="12"/>
      <c r="D15" s="129"/>
      <c r="E15" s="129" t="s">
        <v>211</v>
      </c>
      <c r="F15" s="120"/>
      <c r="G15" s="120"/>
      <c r="H15" s="120"/>
      <c r="I15" s="120"/>
      <c r="J15" s="22"/>
      <c r="K15" s="324"/>
      <c r="L15" s="325"/>
      <c r="M15" s="116">
        <v>33697</v>
      </c>
      <c r="N15" s="130"/>
      <c r="O15" s="116">
        <v>-33697</v>
      </c>
      <c r="P15" s="32"/>
      <c r="Q15" s="326"/>
      <c r="R15" s="327"/>
      <c r="U15" s="82" t="s">
        <v>12</v>
      </c>
      <c r="V15" s="82" t="s">
        <v>12</v>
      </c>
      <c r="W15" s="82" t="s">
        <v>12</v>
      </c>
      <c r="X15" s="82" t="s">
        <v>12</v>
      </c>
    </row>
    <row r="16" spans="1:24" ht="15.95" customHeight="1" x14ac:dyDescent="0.15">
      <c r="A16" s="15" t="s">
        <v>212</v>
      </c>
      <c r="B16" s="22"/>
      <c r="C16" s="12"/>
      <c r="D16" s="129"/>
      <c r="E16" s="129" t="s">
        <v>213</v>
      </c>
      <c r="F16" s="129"/>
      <c r="G16" s="120"/>
      <c r="H16" s="120"/>
      <c r="I16" s="120"/>
      <c r="J16" s="22"/>
      <c r="K16" s="324"/>
      <c r="L16" s="325"/>
      <c r="M16" s="116">
        <v>-29435</v>
      </c>
      <c r="N16" s="130"/>
      <c r="O16" s="116">
        <v>29435</v>
      </c>
      <c r="P16" s="32"/>
      <c r="Q16" s="326"/>
      <c r="R16" s="327"/>
      <c r="U16" s="82" t="s">
        <v>12</v>
      </c>
      <c r="V16" s="82" t="s">
        <v>12</v>
      </c>
      <c r="W16" s="82" t="s">
        <v>12</v>
      </c>
      <c r="X16" s="82" t="s">
        <v>12</v>
      </c>
    </row>
    <row r="17" spans="1:24" ht="15.95" customHeight="1" x14ac:dyDescent="0.15">
      <c r="A17" s="15" t="s">
        <v>214</v>
      </c>
      <c r="B17" s="22"/>
      <c r="C17" s="12"/>
      <c r="D17" s="129"/>
      <c r="E17" s="129" t="s">
        <v>215</v>
      </c>
      <c r="F17" s="129"/>
      <c r="G17" s="120"/>
      <c r="H17" s="120"/>
      <c r="I17" s="120"/>
      <c r="J17" s="22"/>
      <c r="K17" s="324"/>
      <c r="L17" s="325"/>
      <c r="M17" s="116">
        <v>18212104</v>
      </c>
      <c r="N17" s="130"/>
      <c r="O17" s="116">
        <v>-18212104</v>
      </c>
      <c r="P17" s="32"/>
      <c r="Q17" s="326"/>
      <c r="R17" s="327"/>
      <c r="U17" s="82" t="s">
        <v>12</v>
      </c>
      <c r="V17" s="82" t="s">
        <v>12</v>
      </c>
      <c r="W17" s="82" t="s">
        <v>12</v>
      </c>
      <c r="X17" s="82" t="s">
        <v>12</v>
      </c>
    </row>
    <row r="18" spans="1:24" ht="15.95" customHeight="1" x14ac:dyDescent="0.15">
      <c r="A18" s="15" t="s">
        <v>216</v>
      </c>
      <c r="B18" s="22"/>
      <c r="C18" s="12"/>
      <c r="D18" s="129"/>
      <c r="E18" s="129" t="s">
        <v>217</v>
      </c>
      <c r="F18" s="129"/>
      <c r="G18" s="120"/>
      <c r="H18" s="86"/>
      <c r="I18" s="120"/>
      <c r="J18" s="22"/>
      <c r="K18" s="324"/>
      <c r="L18" s="325"/>
      <c r="M18" s="116">
        <v>-8105141</v>
      </c>
      <c r="N18" s="130"/>
      <c r="O18" s="116">
        <v>8105141</v>
      </c>
      <c r="P18" s="32"/>
      <c r="Q18" s="326"/>
      <c r="R18" s="327"/>
      <c r="U18" s="82" t="s">
        <v>12</v>
      </c>
      <c r="V18" s="82" t="s">
        <v>12</v>
      </c>
      <c r="W18" s="82" t="s">
        <v>12</v>
      </c>
      <c r="X18" s="82" t="s">
        <v>12</v>
      </c>
    </row>
    <row r="19" spans="1:24" ht="15.95" customHeight="1" x14ac:dyDescent="0.15">
      <c r="A19" s="15" t="s">
        <v>218</v>
      </c>
      <c r="B19" s="22"/>
      <c r="C19" s="12"/>
      <c r="D19" s="129" t="s">
        <v>219</v>
      </c>
      <c r="E19" s="120"/>
      <c r="F19" s="120"/>
      <c r="G19" s="120"/>
      <c r="H19" s="120"/>
      <c r="I19" s="120"/>
      <c r="J19" s="22"/>
      <c r="K19" s="116" t="s">
        <v>12</v>
      </c>
      <c r="L19" s="117"/>
      <c r="M19" s="116" t="s">
        <v>12</v>
      </c>
      <c r="N19" s="130"/>
      <c r="O19" s="330"/>
      <c r="P19" s="340"/>
      <c r="Q19" s="341"/>
      <c r="R19" s="340"/>
      <c r="U19" s="82" t="s">
        <v>12</v>
      </c>
      <c r="V19" s="82" t="s">
        <v>12</v>
      </c>
      <c r="W19" s="82" t="s">
        <v>12</v>
      </c>
      <c r="X19" s="82" t="s">
        <v>12</v>
      </c>
    </row>
    <row r="20" spans="1:24" ht="15.95" customHeight="1" x14ac:dyDescent="0.15">
      <c r="A20" s="15" t="s">
        <v>220</v>
      </c>
      <c r="B20" s="22"/>
      <c r="C20" s="12"/>
      <c r="D20" s="129" t="s">
        <v>221</v>
      </c>
      <c r="E20" s="129"/>
      <c r="F20" s="120"/>
      <c r="G20" s="120"/>
      <c r="H20" s="120"/>
      <c r="I20" s="120"/>
      <c r="J20" s="22"/>
      <c r="K20" s="116" t="s">
        <v>12</v>
      </c>
      <c r="L20" s="117"/>
      <c r="M20" s="116" t="s">
        <v>12</v>
      </c>
      <c r="N20" s="130"/>
      <c r="O20" s="330"/>
      <c r="P20" s="340"/>
      <c r="Q20" s="341"/>
      <c r="R20" s="340"/>
      <c r="U20" s="82" t="s">
        <v>12</v>
      </c>
      <c r="V20" s="82" t="s">
        <v>12</v>
      </c>
      <c r="W20" s="82" t="s">
        <v>12</v>
      </c>
      <c r="X20" s="82" t="s">
        <v>12</v>
      </c>
    </row>
    <row r="21" spans="1:24" ht="15.95" customHeight="1" x14ac:dyDescent="0.15">
      <c r="A21" s="15" t="s">
        <v>223</v>
      </c>
      <c r="B21" s="22"/>
      <c r="C21" s="33"/>
      <c r="D21" s="121" t="s">
        <v>36</v>
      </c>
      <c r="E21" s="121"/>
      <c r="F21" s="121"/>
      <c r="G21" s="131"/>
      <c r="H21" s="131"/>
      <c r="I21" s="131"/>
      <c r="J21" s="122"/>
      <c r="K21" s="123" t="s">
        <v>345</v>
      </c>
      <c r="L21" s="124"/>
      <c r="M21" s="123" t="s">
        <v>12</v>
      </c>
      <c r="N21" s="132"/>
      <c r="O21" s="123" t="s">
        <v>345</v>
      </c>
      <c r="P21" s="35"/>
      <c r="Q21" s="338"/>
      <c r="R21" s="339"/>
      <c r="S21" s="39"/>
      <c r="U21" s="82" t="s">
        <v>12</v>
      </c>
      <c r="V21" s="82" t="s">
        <v>12</v>
      </c>
      <c r="W21" s="82" t="s">
        <v>12</v>
      </c>
      <c r="X21" s="82" t="s">
        <v>12</v>
      </c>
    </row>
    <row r="22" spans="1:24" ht="15.95" customHeight="1" thickBot="1" x14ac:dyDescent="0.2">
      <c r="A22" s="15" t="s">
        <v>224</v>
      </c>
      <c r="B22" s="22"/>
      <c r="C22" s="40"/>
      <c r="D22" s="133" t="s">
        <v>225</v>
      </c>
      <c r="E22" s="133"/>
      <c r="F22" s="134"/>
      <c r="G22" s="134"/>
      <c r="H22" s="135"/>
      <c r="I22" s="134"/>
      <c r="J22" s="136"/>
      <c r="K22" s="238">
        <v>-5751350</v>
      </c>
      <c r="L22" s="137" t="s">
        <v>330</v>
      </c>
      <c r="M22" s="238">
        <v>10111226</v>
      </c>
      <c r="N22" s="138" t="s">
        <v>330</v>
      </c>
      <c r="O22" s="238">
        <v>-15862576</v>
      </c>
      <c r="P22" s="139" t="s">
        <v>330</v>
      </c>
      <c r="Q22" s="41" t="e">
        <v>#REF!</v>
      </c>
      <c r="R22" s="42"/>
      <c r="S22" s="39"/>
      <c r="U22" s="82" t="s">
        <v>12</v>
      </c>
      <c r="V22" s="82" t="s">
        <v>12</v>
      </c>
      <c r="W22" s="82" t="s">
        <v>12</v>
      </c>
      <c r="X22" s="82" t="s">
        <v>12</v>
      </c>
    </row>
    <row r="23" spans="1:24" ht="15.95" customHeight="1" thickBot="1" x14ac:dyDescent="0.2">
      <c r="A23" s="15" t="s">
        <v>226</v>
      </c>
      <c r="B23" s="22"/>
      <c r="C23" s="43" t="s">
        <v>227</v>
      </c>
      <c r="D23" s="140"/>
      <c r="E23" s="140"/>
      <c r="F23" s="140"/>
      <c r="G23" s="141"/>
      <c r="H23" s="141"/>
      <c r="I23" s="141"/>
      <c r="J23" s="142"/>
      <c r="K23" s="239">
        <v>58394188</v>
      </c>
      <c r="L23" s="143" t="s">
        <v>344</v>
      </c>
      <c r="M23" s="239">
        <v>19736282</v>
      </c>
      <c r="N23" s="144" t="s">
        <v>330</v>
      </c>
      <c r="O23" s="239">
        <v>38657906</v>
      </c>
      <c r="P23" s="145" t="s">
        <v>344</v>
      </c>
      <c r="Q23" s="44" t="e">
        <v>#REF!</v>
      </c>
      <c r="R23" s="45"/>
      <c r="S23" s="39"/>
      <c r="U23" s="82" t="s">
        <v>12</v>
      </c>
      <c r="V23" s="82" t="s">
        <v>12</v>
      </c>
      <c r="W23" s="82" t="s">
        <v>12</v>
      </c>
      <c r="X23" s="82" t="s">
        <v>12</v>
      </c>
    </row>
    <row r="24" spans="1:24" ht="6.75" customHeight="1" x14ac:dyDescent="0.15">
      <c r="B24" s="22"/>
      <c r="C24" s="46"/>
      <c r="D24" s="47"/>
      <c r="E24" s="47"/>
      <c r="F24" s="47"/>
      <c r="G24" s="47"/>
      <c r="H24" s="47"/>
      <c r="I24" s="47"/>
      <c r="J24" s="47"/>
      <c r="K24" s="22"/>
      <c r="L24" s="22"/>
      <c r="M24" s="22"/>
      <c r="N24" s="22"/>
      <c r="O24" s="22"/>
      <c r="P24" s="22"/>
      <c r="Q24" s="22"/>
      <c r="R24" s="11"/>
      <c r="S24" s="39"/>
    </row>
    <row r="25" spans="1:24" ht="15.6" customHeight="1" x14ac:dyDescent="0.15">
      <c r="B25" s="22"/>
      <c r="C25" s="48"/>
      <c r="D25" s="49" t="s">
        <v>343</v>
      </c>
      <c r="F25" s="25"/>
      <c r="G25" s="20"/>
      <c r="H25" s="25"/>
      <c r="I25" s="25"/>
      <c r="J25" s="48"/>
      <c r="K25" s="22"/>
      <c r="L25" s="22"/>
      <c r="M25" s="22"/>
      <c r="N25" s="22"/>
      <c r="O25" s="22"/>
      <c r="P25" s="22"/>
      <c r="Q25" s="22"/>
      <c r="R25" s="11"/>
      <c r="S25" s="39"/>
    </row>
  </sheetData>
  <mergeCells count="28">
    <mergeCell ref="Q15:R15"/>
    <mergeCell ref="K16:L16"/>
    <mergeCell ref="Q16:R16"/>
    <mergeCell ref="Q21:R21"/>
    <mergeCell ref="K18:L18"/>
    <mergeCell ref="Q18:R18"/>
    <mergeCell ref="O19:P19"/>
    <mergeCell ref="Q19:R19"/>
    <mergeCell ref="O20:P20"/>
    <mergeCell ref="Q20:R20"/>
    <mergeCell ref="K17:L17"/>
    <mergeCell ref="Q17:R17"/>
    <mergeCell ref="K14:L14"/>
    <mergeCell ref="Q14:R14"/>
    <mergeCell ref="K15:L15"/>
    <mergeCell ref="C2:R2"/>
    <mergeCell ref="C3:R3"/>
    <mergeCell ref="C4:R4"/>
    <mergeCell ref="C6:J7"/>
    <mergeCell ref="K6:L7"/>
    <mergeCell ref="M7:N7"/>
    <mergeCell ref="O7:P7"/>
    <mergeCell ref="Q7:R7"/>
    <mergeCell ref="M9:N9"/>
    <mergeCell ref="M10:N10"/>
    <mergeCell ref="M11:N11"/>
    <mergeCell ref="M12:N12"/>
    <mergeCell ref="M13:N13"/>
  </mergeCells>
  <phoneticPr fontId="11"/>
  <pageMargins left="0.70866141732283472" right="0.70866141732283472" top="0.39370078740157477" bottom="0.39370078740157477" header="0.51181102362204722" footer="0.51181102362204722"/>
  <pageSetup paperSize="9" scale="8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6FF069-4E0E-4E91-8634-4207E846DF89}">
  <sheetPr>
    <pageSetUpPr fitToPage="1"/>
  </sheetPr>
  <dimension ref="A1:S62"/>
  <sheetViews>
    <sheetView topLeftCell="B1" zoomScale="85" zoomScaleNormal="85" workbookViewId="0">
      <selection activeCell="Z65" sqref="Z65"/>
    </sheetView>
  </sheetViews>
  <sheetFormatPr defaultColWidth="9" defaultRowHeight="13.5" x14ac:dyDescent="0.15"/>
  <cols>
    <col min="1" max="1" width="0" style="181" hidden="1" customWidth="1"/>
    <col min="2" max="2" width="0.75" style="183" customWidth="1"/>
    <col min="3" max="11" width="2.125" style="183" customWidth="1"/>
    <col min="12" max="12" width="13.25" style="183" customWidth="1"/>
    <col min="13" max="13" width="21.625" style="183" bestFit="1" customWidth="1"/>
    <col min="14" max="14" width="3" style="183" customWidth="1"/>
    <col min="15" max="15" width="0.75" style="74" customWidth="1"/>
    <col min="16" max="16" width="15.125" style="74" bestFit="1" customWidth="1"/>
    <col min="17" max="17" width="0" style="74" hidden="1" customWidth="1"/>
    <col min="18" max="18" width="11.375" style="74" bestFit="1" customWidth="1"/>
    <col min="19" max="16384" width="9" style="74"/>
  </cols>
  <sheetData>
    <row r="1" spans="1:19" x14ac:dyDescent="0.15">
      <c r="B1" s="240"/>
      <c r="C1" s="240"/>
      <c r="D1" s="182"/>
      <c r="E1" s="182"/>
      <c r="F1" s="182"/>
      <c r="G1" s="182"/>
      <c r="H1" s="182"/>
    </row>
    <row r="2" spans="1:19" ht="24" x14ac:dyDescent="0.15">
      <c r="B2" s="241"/>
      <c r="C2" s="351" t="s">
        <v>360</v>
      </c>
      <c r="D2" s="351"/>
      <c r="E2" s="351"/>
      <c r="F2" s="351"/>
      <c r="G2" s="351"/>
      <c r="H2" s="351"/>
      <c r="I2" s="351"/>
      <c r="J2" s="351"/>
      <c r="K2" s="351"/>
      <c r="L2" s="351"/>
      <c r="M2" s="351"/>
      <c r="N2" s="351"/>
    </row>
    <row r="3" spans="1:19" ht="14.25" x14ac:dyDescent="0.15">
      <c r="A3" s="242"/>
      <c r="B3" s="232"/>
      <c r="C3" s="352" t="s">
        <v>347</v>
      </c>
      <c r="D3" s="352"/>
      <c r="E3" s="352"/>
      <c r="F3" s="352"/>
      <c r="G3" s="352"/>
      <c r="H3" s="352"/>
      <c r="I3" s="352"/>
      <c r="J3" s="352"/>
      <c r="K3" s="352"/>
      <c r="L3" s="352"/>
      <c r="M3" s="352"/>
      <c r="N3" s="352"/>
    </row>
    <row r="4" spans="1:19" ht="14.25" x14ac:dyDescent="0.15">
      <c r="A4" s="242"/>
      <c r="B4" s="232"/>
      <c r="C4" s="352" t="s">
        <v>348</v>
      </c>
      <c r="D4" s="352"/>
      <c r="E4" s="352"/>
      <c r="F4" s="352"/>
      <c r="G4" s="352"/>
      <c r="H4" s="352"/>
      <c r="I4" s="352"/>
      <c r="J4" s="352"/>
      <c r="K4" s="352"/>
      <c r="L4" s="352"/>
      <c r="M4" s="352"/>
      <c r="N4" s="352"/>
    </row>
    <row r="5" spans="1:19" ht="14.25" thickBot="1" x14ac:dyDescent="0.2">
      <c r="A5" s="242"/>
      <c r="B5" s="232"/>
      <c r="C5" s="150"/>
      <c r="D5" s="150"/>
      <c r="E5" s="150"/>
      <c r="F5" s="150"/>
      <c r="G5" s="150"/>
      <c r="H5" s="150"/>
      <c r="I5" s="150"/>
      <c r="J5" s="150"/>
      <c r="K5" s="150"/>
      <c r="L5" s="150"/>
      <c r="M5" s="150"/>
      <c r="N5" s="243" t="s">
        <v>333</v>
      </c>
    </row>
    <row r="6" spans="1:19" x14ac:dyDescent="0.15">
      <c r="A6" s="242"/>
      <c r="B6" s="232"/>
      <c r="C6" s="353" t="s">
        <v>1</v>
      </c>
      <c r="D6" s="354"/>
      <c r="E6" s="354"/>
      <c r="F6" s="354"/>
      <c r="G6" s="354"/>
      <c r="H6" s="354"/>
      <c r="I6" s="354"/>
      <c r="J6" s="355"/>
      <c r="K6" s="355"/>
      <c r="L6" s="356"/>
      <c r="M6" s="360" t="s">
        <v>317</v>
      </c>
      <c r="N6" s="361"/>
    </row>
    <row r="7" spans="1:19" ht="14.25" thickBot="1" x14ac:dyDescent="0.2">
      <c r="A7" s="242" t="s">
        <v>315</v>
      </c>
      <c r="B7" s="232"/>
      <c r="C7" s="357"/>
      <c r="D7" s="358"/>
      <c r="E7" s="358"/>
      <c r="F7" s="358"/>
      <c r="G7" s="358"/>
      <c r="H7" s="358"/>
      <c r="I7" s="358"/>
      <c r="J7" s="358"/>
      <c r="K7" s="358"/>
      <c r="L7" s="359"/>
      <c r="M7" s="362"/>
      <c r="N7" s="363"/>
    </row>
    <row r="8" spans="1:19" x14ac:dyDescent="0.15">
      <c r="A8" s="244"/>
      <c r="B8" s="245"/>
      <c r="C8" s="146" t="s">
        <v>325</v>
      </c>
      <c r="D8" s="147"/>
      <c r="E8" s="147"/>
      <c r="F8" s="148"/>
      <c r="G8" s="148"/>
      <c r="H8" s="246"/>
      <c r="I8" s="148"/>
      <c r="J8" s="246"/>
      <c r="K8" s="246"/>
      <c r="L8" s="247"/>
      <c r="M8" s="149"/>
      <c r="N8" s="248"/>
      <c r="S8" s="186"/>
    </row>
    <row r="9" spans="1:19" x14ac:dyDescent="0.15">
      <c r="A9" s="181" t="s">
        <v>230</v>
      </c>
      <c r="C9" s="12"/>
      <c r="D9" s="129" t="s">
        <v>231</v>
      </c>
      <c r="E9" s="129"/>
      <c r="F9" s="120"/>
      <c r="G9" s="120"/>
      <c r="H9" s="150"/>
      <c r="I9" s="120"/>
      <c r="J9" s="150"/>
      <c r="K9" s="150"/>
      <c r="L9" s="151"/>
      <c r="M9" s="152">
        <v>864861924</v>
      </c>
      <c r="N9" s="197" t="s">
        <v>330</v>
      </c>
      <c r="S9" s="186"/>
    </row>
    <row r="10" spans="1:19" x14ac:dyDescent="0.15">
      <c r="A10" s="181" t="s">
        <v>232</v>
      </c>
      <c r="C10" s="12"/>
      <c r="D10" s="129"/>
      <c r="E10" s="129" t="s">
        <v>233</v>
      </c>
      <c r="F10" s="120"/>
      <c r="G10" s="120"/>
      <c r="H10" s="120"/>
      <c r="I10" s="120"/>
      <c r="J10" s="150"/>
      <c r="K10" s="150"/>
      <c r="L10" s="151"/>
      <c r="M10" s="152">
        <v>29343271</v>
      </c>
      <c r="N10" s="197" t="s">
        <v>330</v>
      </c>
      <c r="S10" s="186"/>
    </row>
    <row r="11" spans="1:19" x14ac:dyDescent="0.15">
      <c r="A11" s="181" t="s">
        <v>234</v>
      </c>
      <c r="C11" s="12"/>
      <c r="D11" s="129"/>
      <c r="E11" s="129"/>
      <c r="F11" s="120" t="s">
        <v>235</v>
      </c>
      <c r="G11" s="120"/>
      <c r="H11" s="120"/>
      <c r="I11" s="120"/>
      <c r="J11" s="150"/>
      <c r="K11" s="150"/>
      <c r="L11" s="151"/>
      <c r="M11" s="152">
        <v>289039</v>
      </c>
      <c r="N11" s="197"/>
      <c r="P11" s="198"/>
      <c r="S11" s="186"/>
    </row>
    <row r="12" spans="1:19" x14ac:dyDescent="0.15">
      <c r="A12" s="181" t="s">
        <v>236</v>
      </c>
      <c r="C12" s="12"/>
      <c r="D12" s="129"/>
      <c r="E12" s="129"/>
      <c r="F12" s="120" t="s">
        <v>237</v>
      </c>
      <c r="G12" s="120"/>
      <c r="H12" s="120"/>
      <c r="I12" s="120"/>
      <c r="J12" s="150"/>
      <c r="K12" s="150"/>
      <c r="L12" s="151"/>
      <c r="M12" s="152">
        <v>4413567</v>
      </c>
      <c r="N12" s="197"/>
      <c r="P12" s="198"/>
      <c r="S12" s="186"/>
    </row>
    <row r="13" spans="1:19" x14ac:dyDescent="0.15">
      <c r="A13" s="181" t="s">
        <v>238</v>
      </c>
      <c r="C13" s="199"/>
      <c r="D13" s="150"/>
      <c r="E13" s="150"/>
      <c r="F13" s="150" t="s">
        <v>239</v>
      </c>
      <c r="G13" s="150"/>
      <c r="H13" s="150"/>
      <c r="I13" s="150"/>
      <c r="J13" s="150"/>
      <c r="K13" s="150"/>
      <c r="L13" s="151"/>
      <c r="M13" s="152">
        <v>9</v>
      </c>
      <c r="N13" s="197"/>
      <c r="P13" s="198"/>
      <c r="S13" s="186"/>
    </row>
    <row r="14" spans="1:19" x14ac:dyDescent="0.15">
      <c r="A14" s="181" t="s">
        <v>240</v>
      </c>
      <c r="C14" s="200"/>
      <c r="D14" s="86"/>
      <c r="E14" s="150"/>
      <c r="F14" s="86" t="s">
        <v>241</v>
      </c>
      <c r="G14" s="86"/>
      <c r="H14" s="86"/>
      <c r="I14" s="86"/>
      <c r="J14" s="150"/>
      <c r="K14" s="150"/>
      <c r="L14" s="151"/>
      <c r="M14" s="152">
        <v>24640656</v>
      </c>
      <c r="N14" s="197"/>
      <c r="P14" s="198"/>
      <c r="S14" s="186"/>
    </row>
    <row r="15" spans="1:19" x14ac:dyDescent="0.15">
      <c r="A15" s="181" t="s">
        <v>242</v>
      </c>
      <c r="C15" s="199"/>
      <c r="D15" s="86"/>
      <c r="E15" s="150" t="s">
        <v>243</v>
      </c>
      <c r="F15" s="86"/>
      <c r="G15" s="86"/>
      <c r="H15" s="86"/>
      <c r="I15" s="86"/>
      <c r="J15" s="150"/>
      <c r="K15" s="150"/>
      <c r="L15" s="151"/>
      <c r="M15" s="152">
        <v>835518653</v>
      </c>
      <c r="N15" s="197" t="s">
        <v>330</v>
      </c>
      <c r="S15" s="186"/>
    </row>
    <row r="16" spans="1:19" x14ac:dyDescent="0.15">
      <c r="A16" s="181" t="s">
        <v>244</v>
      </c>
      <c r="C16" s="199"/>
      <c r="D16" s="86"/>
      <c r="E16" s="86"/>
      <c r="F16" s="150" t="s">
        <v>245</v>
      </c>
      <c r="G16" s="86"/>
      <c r="H16" s="86"/>
      <c r="I16" s="86"/>
      <c r="J16" s="150"/>
      <c r="K16" s="150"/>
      <c r="L16" s="151"/>
      <c r="M16" s="152">
        <v>835518653</v>
      </c>
      <c r="N16" s="197"/>
      <c r="P16" s="198"/>
      <c r="S16" s="186"/>
    </row>
    <row r="17" spans="1:19" x14ac:dyDescent="0.15">
      <c r="A17" s="181" t="s">
        <v>246</v>
      </c>
      <c r="C17" s="199"/>
      <c r="D17" s="86"/>
      <c r="E17" s="86"/>
      <c r="F17" s="150" t="s">
        <v>247</v>
      </c>
      <c r="G17" s="86"/>
      <c r="H17" s="86"/>
      <c r="I17" s="86"/>
      <c r="J17" s="150"/>
      <c r="K17" s="150"/>
      <c r="L17" s="151"/>
      <c r="M17" s="152" t="s">
        <v>12</v>
      </c>
      <c r="N17" s="197"/>
      <c r="P17" s="198"/>
      <c r="S17" s="186"/>
    </row>
    <row r="18" spans="1:19" x14ac:dyDescent="0.15">
      <c r="A18" s="181" t="s">
        <v>248</v>
      </c>
      <c r="C18" s="199"/>
      <c r="D18" s="150"/>
      <c r="E18" s="86"/>
      <c r="F18" s="150" t="s">
        <v>249</v>
      </c>
      <c r="G18" s="86"/>
      <c r="H18" s="86"/>
      <c r="I18" s="86"/>
      <c r="J18" s="150"/>
      <c r="K18" s="150"/>
      <c r="L18" s="151"/>
      <c r="M18" s="201" t="s">
        <v>12</v>
      </c>
      <c r="N18" s="202"/>
      <c r="P18" s="198"/>
      <c r="S18" s="186"/>
    </row>
    <row r="19" spans="1:19" x14ac:dyDescent="0.15">
      <c r="A19" s="181" t="s">
        <v>250</v>
      </c>
      <c r="C19" s="199"/>
      <c r="D19" s="150"/>
      <c r="E19" s="11"/>
      <c r="F19" s="86" t="s">
        <v>241</v>
      </c>
      <c r="G19" s="150"/>
      <c r="H19" s="86"/>
      <c r="I19" s="86"/>
      <c r="J19" s="150"/>
      <c r="K19" s="150"/>
      <c r="L19" s="151"/>
      <c r="M19" s="152" t="s">
        <v>12</v>
      </c>
      <c r="N19" s="197"/>
      <c r="P19" s="198"/>
      <c r="S19" s="186"/>
    </row>
    <row r="20" spans="1:19" x14ac:dyDescent="0.15">
      <c r="A20" s="181" t="s">
        <v>251</v>
      </c>
      <c r="C20" s="199"/>
      <c r="D20" s="150" t="s">
        <v>252</v>
      </c>
      <c r="E20" s="11"/>
      <c r="F20" s="86"/>
      <c r="G20" s="86"/>
      <c r="H20" s="86"/>
      <c r="I20" s="86"/>
      <c r="J20" s="150"/>
      <c r="K20" s="150"/>
      <c r="L20" s="151"/>
      <c r="M20" s="152">
        <v>859155434</v>
      </c>
      <c r="N20" s="197" t="s">
        <v>330</v>
      </c>
      <c r="S20" s="186"/>
    </row>
    <row r="21" spans="1:19" x14ac:dyDescent="0.15">
      <c r="A21" s="181" t="s">
        <v>253</v>
      </c>
      <c r="C21" s="199"/>
      <c r="D21" s="150"/>
      <c r="E21" s="11" t="s">
        <v>254</v>
      </c>
      <c r="F21" s="86"/>
      <c r="G21" s="86"/>
      <c r="H21" s="86"/>
      <c r="I21" s="86"/>
      <c r="J21" s="150"/>
      <c r="K21" s="150"/>
      <c r="L21" s="151"/>
      <c r="M21" s="152">
        <v>775795722</v>
      </c>
      <c r="N21" s="197"/>
      <c r="P21" s="198"/>
      <c r="S21" s="186"/>
    </row>
    <row r="22" spans="1:19" x14ac:dyDescent="0.15">
      <c r="A22" s="181" t="s">
        <v>255</v>
      </c>
      <c r="C22" s="199"/>
      <c r="D22" s="150"/>
      <c r="E22" s="11" t="s">
        <v>256</v>
      </c>
      <c r="F22" s="86"/>
      <c r="G22" s="86"/>
      <c r="H22" s="86"/>
      <c r="I22" s="86"/>
      <c r="J22" s="150"/>
      <c r="K22" s="150"/>
      <c r="L22" s="151"/>
      <c r="M22" s="152">
        <v>82752081</v>
      </c>
      <c r="N22" s="197"/>
      <c r="P22" s="198"/>
      <c r="S22" s="186"/>
    </row>
    <row r="23" spans="1:19" x14ac:dyDescent="0.15">
      <c r="A23" s="181" t="s">
        <v>257</v>
      </c>
      <c r="C23" s="199"/>
      <c r="D23" s="150"/>
      <c r="E23" s="11" t="s">
        <v>258</v>
      </c>
      <c r="F23" s="86"/>
      <c r="G23" s="86"/>
      <c r="H23" s="86"/>
      <c r="I23" s="86"/>
      <c r="J23" s="150"/>
      <c r="K23" s="150"/>
      <c r="L23" s="151"/>
      <c r="M23" s="152" t="s">
        <v>12</v>
      </c>
      <c r="N23" s="197"/>
      <c r="S23" s="186"/>
    </row>
    <row r="24" spans="1:19" x14ac:dyDescent="0.15">
      <c r="A24" s="181" t="s">
        <v>259</v>
      </c>
      <c r="C24" s="199"/>
      <c r="D24" s="150"/>
      <c r="E24" s="11" t="s">
        <v>260</v>
      </c>
      <c r="F24" s="86"/>
      <c r="G24" s="86"/>
      <c r="H24" s="86"/>
      <c r="I24" s="11"/>
      <c r="J24" s="150"/>
      <c r="K24" s="150"/>
      <c r="L24" s="151"/>
      <c r="M24" s="152">
        <v>607631</v>
      </c>
      <c r="N24" s="197"/>
      <c r="P24" s="198"/>
      <c r="S24" s="186"/>
    </row>
    <row r="25" spans="1:19" x14ac:dyDescent="0.15">
      <c r="A25" s="181" t="s">
        <v>261</v>
      </c>
      <c r="C25" s="199"/>
      <c r="D25" s="150" t="s">
        <v>262</v>
      </c>
      <c r="E25" s="11"/>
      <c r="F25" s="86"/>
      <c r="G25" s="86"/>
      <c r="H25" s="86"/>
      <c r="I25" s="11"/>
      <c r="J25" s="150"/>
      <c r="K25" s="150"/>
      <c r="L25" s="151"/>
      <c r="M25" s="152" t="s">
        <v>345</v>
      </c>
      <c r="N25" s="197" t="s">
        <v>330</v>
      </c>
      <c r="S25" s="186"/>
    </row>
    <row r="26" spans="1:19" x14ac:dyDescent="0.15">
      <c r="A26" s="181" t="s">
        <v>263</v>
      </c>
      <c r="C26" s="199"/>
      <c r="D26" s="150"/>
      <c r="E26" s="11" t="s">
        <v>264</v>
      </c>
      <c r="F26" s="86"/>
      <c r="G26" s="86"/>
      <c r="H26" s="86"/>
      <c r="I26" s="86"/>
      <c r="J26" s="150"/>
      <c r="K26" s="150"/>
      <c r="L26" s="151"/>
      <c r="M26" s="152" t="s">
        <v>12</v>
      </c>
      <c r="N26" s="197"/>
      <c r="S26" s="186"/>
    </row>
    <row r="27" spans="1:19" x14ac:dyDescent="0.15">
      <c r="A27" s="181" t="s">
        <v>265</v>
      </c>
      <c r="C27" s="199"/>
      <c r="D27" s="150"/>
      <c r="E27" s="11" t="s">
        <v>241</v>
      </c>
      <c r="F27" s="86"/>
      <c r="G27" s="86"/>
      <c r="H27" s="86"/>
      <c r="I27" s="86"/>
      <c r="J27" s="150"/>
      <c r="K27" s="150"/>
      <c r="L27" s="151"/>
      <c r="M27" s="152" t="s">
        <v>345</v>
      </c>
      <c r="N27" s="197"/>
      <c r="P27" s="198"/>
      <c r="S27" s="186"/>
    </row>
    <row r="28" spans="1:19" x14ac:dyDescent="0.15">
      <c r="A28" s="181" t="s">
        <v>266</v>
      </c>
      <c r="C28" s="199"/>
      <c r="D28" s="150" t="s">
        <v>267</v>
      </c>
      <c r="E28" s="11"/>
      <c r="F28" s="86"/>
      <c r="G28" s="86"/>
      <c r="H28" s="86"/>
      <c r="I28" s="86"/>
      <c r="J28" s="150"/>
      <c r="K28" s="150"/>
      <c r="L28" s="151"/>
      <c r="M28" s="152" t="s">
        <v>12</v>
      </c>
      <c r="N28" s="197"/>
      <c r="S28" s="186"/>
    </row>
    <row r="29" spans="1:19" x14ac:dyDescent="0.15">
      <c r="A29" s="181" t="s">
        <v>228</v>
      </c>
      <c r="C29" s="203" t="s">
        <v>229</v>
      </c>
      <c r="D29" s="204"/>
      <c r="E29" s="60"/>
      <c r="F29" s="205"/>
      <c r="G29" s="205"/>
      <c r="H29" s="205"/>
      <c r="I29" s="205"/>
      <c r="J29" s="204"/>
      <c r="K29" s="204"/>
      <c r="L29" s="206"/>
      <c r="M29" s="207">
        <v>-5706490</v>
      </c>
      <c r="N29" s="208" t="s">
        <v>330</v>
      </c>
      <c r="S29" s="186"/>
    </row>
    <row r="30" spans="1:19" x14ac:dyDescent="0.15">
      <c r="C30" s="199" t="s">
        <v>326</v>
      </c>
      <c r="D30" s="150"/>
      <c r="E30" s="11"/>
      <c r="F30" s="86"/>
      <c r="G30" s="86"/>
      <c r="H30" s="86"/>
      <c r="I30" s="11"/>
      <c r="J30" s="150"/>
      <c r="K30" s="150"/>
      <c r="L30" s="151"/>
      <c r="M30" s="209" t="s">
        <v>330</v>
      </c>
      <c r="N30" s="210"/>
      <c r="S30" s="186"/>
    </row>
    <row r="31" spans="1:19" x14ac:dyDescent="0.15">
      <c r="A31" s="181" t="s">
        <v>270</v>
      </c>
      <c r="C31" s="199"/>
      <c r="D31" s="150" t="s">
        <v>271</v>
      </c>
      <c r="E31" s="11"/>
      <c r="F31" s="86"/>
      <c r="G31" s="86"/>
      <c r="H31" s="86"/>
      <c r="I31" s="86"/>
      <c r="J31" s="150"/>
      <c r="K31" s="150"/>
      <c r="L31" s="151"/>
      <c r="M31" s="152">
        <v>18231488</v>
      </c>
      <c r="N31" s="197" t="s">
        <v>330</v>
      </c>
      <c r="S31" s="186"/>
    </row>
    <row r="32" spans="1:19" x14ac:dyDescent="0.15">
      <c r="A32" s="181" t="s">
        <v>272</v>
      </c>
      <c r="C32" s="199"/>
      <c r="D32" s="150"/>
      <c r="E32" s="11" t="s">
        <v>273</v>
      </c>
      <c r="F32" s="86"/>
      <c r="G32" s="86"/>
      <c r="H32" s="86"/>
      <c r="I32" s="86"/>
      <c r="J32" s="150"/>
      <c r="K32" s="150"/>
      <c r="L32" s="151"/>
      <c r="M32" s="152">
        <v>33697</v>
      </c>
      <c r="N32" s="197"/>
      <c r="P32" s="198"/>
      <c r="S32" s="186"/>
    </row>
    <row r="33" spans="1:19" x14ac:dyDescent="0.15">
      <c r="A33" s="181" t="s">
        <v>274</v>
      </c>
      <c r="C33" s="199"/>
      <c r="D33" s="150"/>
      <c r="E33" s="11" t="s">
        <v>275</v>
      </c>
      <c r="F33" s="86"/>
      <c r="G33" s="86"/>
      <c r="H33" s="86"/>
      <c r="I33" s="86"/>
      <c r="J33" s="150"/>
      <c r="K33" s="150"/>
      <c r="L33" s="151"/>
      <c r="M33" s="152">
        <v>18197791</v>
      </c>
      <c r="N33" s="197"/>
      <c r="P33" s="198"/>
      <c r="R33" s="198"/>
      <c r="S33" s="186"/>
    </row>
    <row r="34" spans="1:19" x14ac:dyDescent="0.15">
      <c r="A34" s="181" t="s">
        <v>276</v>
      </c>
      <c r="C34" s="199"/>
      <c r="D34" s="150"/>
      <c r="E34" s="11" t="s">
        <v>277</v>
      </c>
      <c r="F34" s="86"/>
      <c r="G34" s="86"/>
      <c r="H34" s="86"/>
      <c r="I34" s="86"/>
      <c r="J34" s="150"/>
      <c r="K34" s="150"/>
      <c r="L34" s="151"/>
      <c r="M34" s="152" t="s">
        <v>12</v>
      </c>
      <c r="N34" s="197"/>
      <c r="S34" s="186"/>
    </row>
    <row r="35" spans="1:19" x14ac:dyDescent="0.15">
      <c r="A35" s="181" t="s">
        <v>278</v>
      </c>
      <c r="C35" s="199"/>
      <c r="D35" s="150"/>
      <c r="E35" s="11" t="s">
        <v>279</v>
      </c>
      <c r="F35" s="86"/>
      <c r="G35" s="86"/>
      <c r="H35" s="86"/>
      <c r="I35" s="86"/>
      <c r="J35" s="150"/>
      <c r="K35" s="150"/>
      <c r="L35" s="151"/>
      <c r="M35" s="152" t="s">
        <v>12</v>
      </c>
      <c r="N35" s="197"/>
      <c r="S35" s="186"/>
    </row>
    <row r="36" spans="1:19" x14ac:dyDescent="0.15">
      <c r="A36" s="181" t="s">
        <v>280</v>
      </c>
      <c r="C36" s="199"/>
      <c r="D36" s="150"/>
      <c r="E36" s="11" t="s">
        <v>241</v>
      </c>
      <c r="F36" s="86"/>
      <c r="G36" s="86"/>
      <c r="H36" s="86"/>
      <c r="I36" s="86"/>
      <c r="J36" s="150"/>
      <c r="K36" s="150"/>
      <c r="L36" s="151"/>
      <c r="M36" s="152" t="s">
        <v>12</v>
      </c>
      <c r="N36" s="197"/>
      <c r="S36" s="186"/>
    </row>
    <row r="37" spans="1:19" x14ac:dyDescent="0.15">
      <c r="A37" s="181" t="s">
        <v>281</v>
      </c>
      <c r="C37" s="199"/>
      <c r="D37" s="150" t="s">
        <v>282</v>
      </c>
      <c r="E37" s="11"/>
      <c r="F37" s="86"/>
      <c r="G37" s="86"/>
      <c r="H37" s="86"/>
      <c r="I37" s="11"/>
      <c r="J37" s="150"/>
      <c r="K37" s="150"/>
      <c r="L37" s="151"/>
      <c r="M37" s="152">
        <v>8081553</v>
      </c>
      <c r="N37" s="197" t="s">
        <v>330</v>
      </c>
      <c r="S37" s="186"/>
    </row>
    <row r="38" spans="1:19" x14ac:dyDescent="0.15">
      <c r="A38" s="181" t="s">
        <v>283</v>
      </c>
      <c r="C38" s="199"/>
      <c r="D38" s="150"/>
      <c r="E38" s="11" t="s">
        <v>256</v>
      </c>
      <c r="F38" s="86"/>
      <c r="G38" s="86"/>
      <c r="H38" s="86"/>
      <c r="I38" s="11"/>
      <c r="J38" s="150"/>
      <c r="K38" s="150"/>
      <c r="L38" s="151"/>
      <c r="M38" s="152" t="s">
        <v>12</v>
      </c>
      <c r="N38" s="197"/>
      <c r="S38" s="186"/>
    </row>
    <row r="39" spans="1:19" x14ac:dyDescent="0.15">
      <c r="A39" s="181" t="s">
        <v>284</v>
      </c>
      <c r="C39" s="199"/>
      <c r="D39" s="150"/>
      <c r="E39" s="11" t="s">
        <v>285</v>
      </c>
      <c r="F39" s="86"/>
      <c r="G39" s="86"/>
      <c r="H39" s="86"/>
      <c r="I39" s="11"/>
      <c r="J39" s="150"/>
      <c r="K39" s="150"/>
      <c r="L39" s="151"/>
      <c r="M39" s="152">
        <v>8081553</v>
      </c>
      <c r="N39" s="197"/>
      <c r="S39" s="186"/>
    </row>
    <row r="40" spans="1:19" x14ac:dyDescent="0.15">
      <c r="A40" s="181" t="s">
        <v>286</v>
      </c>
      <c r="C40" s="199"/>
      <c r="D40" s="150"/>
      <c r="E40" s="11" t="s">
        <v>287</v>
      </c>
      <c r="F40" s="86"/>
      <c r="G40" s="150"/>
      <c r="H40" s="86"/>
      <c r="I40" s="86"/>
      <c r="J40" s="150"/>
      <c r="K40" s="150"/>
      <c r="L40" s="151"/>
      <c r="M40" s="152" t="s">
        <v>12</v>
      </c>
      <c r="N40" s="197"/>
      <c r="S40" s="186"/>
    </row>
    <row r="41" spans="1:19" x14ac:dyDescent="0.15">
      <c r="A41" s="181" t="s">
        <v>288</v>
      </c>
      <c r="C41" s="199"/>
      <c r="D41" s="150"/>
      <c r="E41" s="11" t="s">
        <v>289</v>
      </c>
      <c r="F41" s="86"/>
      <c r="G41" s="150"/>
      <c r="H41" s="86"/>
      <c r="I41" s="86"/>
      <c r="J41" s="150"/>
      <c r="K41" s="150"/>
      <c r="L41" s="151"/>
      <c r="M41" s="152" t="s">
        <v>12</v>
      </c>
      <c r="N41" s="197"/>
      <c r="S41" s="186"/>
    </row>
    <row r="42" spans="1:19" x14ac:dyDescent="0.15">
      <c r="A42" s="181" t="s">
        <v>290</v>
      </c>
      <c r="C42" s="199"/>
      <c r="D42" s="150"/>
      <c r="E42" s="11" t="s">
        <v>260</v>
      </c>
      <c r="F42" s="86"/>
      <c r="G42" s="86"/>
      <c r="H42" s="86"/>
      <c r="I42" s="86"/>
      <c r="J42" s="150"/>
      <c r="K42" s="150"/>
      <c r="L42" s="151"/>
      <c r="M42" s="152" t="s">
        <v>12</v>
      </c>
      <c r="N42" s="197"/>
      <c r="S42" s="186"/>
    </row>
    <row r="43" spans="1:19" x14ac:dyDescent="0.15">
      <c r="A43" s="181" t="s">
        <v>268</v>
      </c>
      <c r="C43" s="203" t="s">
        <v>269</v>
      </c>
      <c r="D43" s="204"/>
      <c r="E43" s="60"/>
      <c r="F43" s="205"/>
      <c r="G43" s="205"/>
      <c r="H43" s="205"/>
      <c r="I43" s="205"/>
      <c r="J43" s="204"/>
      <c r="K43" s="204"/>
      <c r="L43" s="206"/>
      <c r="M43" s="207">
        <v>-10149936</v>
      </c>
      <c r="N43" s="208" t="s">
        <v>344</v>
      </c>
      <c r="S43" s="186"/>
    </row>
    <row r="44" spans="1:19" x14ac:dyDescent="0.15">
      <c r="C44" s="199" t="s">
        <v>327</v>
      </c>
      <c r="D44" s="150"/>
      <c r="E44" s="11"/>
      <c r="F44" s="86"/>
      <c r="G44" s="86"/>
      <c r="H44" s="86"/>
      <c r="I44" s="86"/>
      <c r="J44" s="150"/>
      <c r="K44" s="150"/>
      <c r="L44" s="151"/>
      <c r="M44" s="209" t="s">
        <v>330</v>
      </c>
      <c r="N44" s="210"/>
      <c r="S44" s="186"/>
    </row>
    <row r="45" spans="1:19" x14ac:dyDescent="0.15">
      <c r="A45" s="181" t="s">
        <v>293</v>
      </c>
      <c r="C45" s="199"/>
      <c r="D45" s="150" t="s">
        <v>294</v>
      </c>
      <c r="E45" s="11"/>
      <c r="F45" s="86"/>
      <c r="G45" s="86"/>
      <c r="H45" s="86"/>
      <c r="I45" s="86"/>
      <c r="J45" s="150"/>
      <c r="K45" s="150"/>
      <c r="L45" s="151"/>
      <c r="M45" s="152">
        <v>744</v>
      </c>
      <c r="N45" s="197" t="s">
        <v>330</v>
      </c>
      <c r="S45" s="186"/>
    </row>
    <row r="46" spans="1:19" x14ac:dyDescent="0.15">
      <c r="A46" s="181" t="s">
        <v>295</v>
      </c>
      <c r="C46" s="199"/>
      <c r="D46" s="150"/>
      <c r="E46" s="11" t="s">
        <v>328</v>
      </c>
      <c r="F46" s="86"/>
      <c r="G46" s="86"/>
      <c r="H46" s="86"/>
      <c r="I46" s="86"/>
      <c r="J46" s="150"/>
      <c r="K46" s="150"/>
      <c r="L46" s="151"/>
      <c r="M46" s="152" t="s">
        <v>12</v>
      </c>
      <c r="N46" s="197"/>
      <c r="S46" s="186"/>
    </row>
    <row r="47" spans="1:19" x14ac:dyDescent="0.15">
      <c r="A47" s="181" t="s">
        <v>296</v>
      </c>
      <c r="C47" s="199"/>
      <c r="D47" s="150"/>
      <c r="E47" s="11" t="s">
        <v>241</v>
      </c>
      <c r="F47" s="86"/>
      <c r="G47" s="86"/>
      <c r="H47" s="86"/>
      <c r="I47" s="86"/>
      <c r="J47" s="150"/>
      <c r="K47" s="150"/>
      <c r="L47" s="151"/>
      <c r="M47" s="152">
        <v>744</v>
      </c>
      <c r="N47" s="197"/>
      <c r="P47" s="198"/>
      <c r="S47" s="186"/>
    </row>
    <row r="48" spans="1:19" x14ac:dyDescent="0.15">
      <c r="A48" s="181" t="s">
        <v>297</v>
      </c>
      <c r="C48" s="199"/>
      <c r="D48" s="150" t="s">
        <v>298</v>
      </c>
      <c r="E48" s="11"/>
      <c r="F48" s="86"/>
      <c r="G48" s="86"/>
      <c r="H48" s="86"/>
      <c r="I48" s="86"/>
      <c r="J48" s="150"/>
      <c r="K48" s="150"/>
      <c r="L48" s="151"/>
      <c r="M48" s="152" t="s">
        <v>12</v>
      </c>
      <c r="N48" s="197" t="s">
        <v>330</v>
      </c>
      <c r="S48" s="186"/>
    </row>
    <row r="49" spans="1:19" x14ac:dyDescent="0.15">
      <c r="A49" s="181" t="s">
        <v>299</v>
      </c>
      <c r="C49" s="199"/>
      <c r="D49" s="150"/>
      <c r="E49" s="11" t="s">
        <v>329</v>
      </c>
      <c r="F49" s="86"/>
      <c r="G49" s="86"/>
      <c r="H49" s="86"/>
      <c r="I49" s="120"/>
      <c r="J49" s="150"/>
      <c r="K49" s="150"/>
      <c r="L49" s="151"/>
      <c r="M49" s="152" t="s">
        <v>12</v>
      </c>
      <c r="N49" s="197"/>
      <c r="S49" s="186"/>
    </row>
    <row r="50" spans="1:19" x14ac:dyDescent="0.15">
      <c r="A50" s="181" t="s">
        <v>300</v>
      </c>
      <c r="C50" s="199"/>
      <c r="D50" s="150"/>
      <c r="E50" s="11" t="s">
        <v>260</v>
      </c>
      <c r="F50" s="86"/>
      <c r="G50" s="86"/>
      <c r="H50" s="86"/>
      <c r="I50" s="211"/>
      <c r="J50" s="150"/>
      <c r="K50" s="150"/>
      <c r="L50" s="151"/>
      <c r="M50" s="152" t="s">
        <v>12</v>
      </c>
      <c r="N50" s="197"/>
      <c r="S50" s="186"/>
    </row>
    <row r="51" spans="1:19" x14ac:dyDescent="0.15">
      <c r="A51" s="181" t="s">
        <v>291</v>
      </c>
      <c r="C51" s="203" t="s">
        <v>292</v>
      </c>
      <c r="D51" s="204"/>
      <c r="E51" s="60"/>
      <c r="F51" s="205"/>
      <c r="G51" s="205"/>
      <c r="H51" s="205"/>
      <c r="I51" s="212"/>
      <c r="J51" s="204"/>
      <c r="K51" s="204"/>
      <c r="L51" s="206"/>
      <c r="M51" s="207">
        <v>-744</v>
      </c>
      <c r="N51" s="208" t="s">
        <v>330</v>
      </c>
      <c r="S51" s="186"/>
    </row>
    <row r="52" spans="1:19" x14ac:dyDescent="0.15">
      <c r="A52" s="181" t="s">
        <v>301</v>
      </c>
      <c r="C52" s="364" t="s">
        <v>302</v>
      </c>
      <c r="D52" s="365"/>
      <c r="E52" s="365"/>
      <c r="F52" s="365"/>
      <c r="G52" s="365"/>
      <c r="H52" s="365"/>
      <c r="I52" s="365"/>
      <c r="J52" s="365"/>
      <c r="K52" s="365"/>
      <c r="L52" s="366"/>
      <c r="M52" s="207">
        <v>-15857170</v>
      </c>
      <c r="N52" s="208" t="s">
        <v>330</v>
      </c>
      <c r="S52" s="186"/>
    </row>
    <row r="53" spans="1:19" ht="14.25" thickBot="1" x14ac:dyDescent="0.2">
      <c r="A53" s="181" t="s">
        <v>303</v>
      </c>
      <c r="C53" s="342" t="s">
        <v>304</v>
      </c>
      <c r="D53" s="343"/>
      <c r="E53" s="343"/>
      <c r="F53" s="343"/>
      <c r="G53" s="343"/>
      <c r="H53" s="343"/>
      <c r="I53" s="343"/>
      <c r="J53" s="343"/>
      <c r="K53" s="343"/>
      <c r="L53" s="344"/>
      <c r="M53" s="207">
        <v>54509052</v>
      </c>
      <c r="N53" s="208"/>
      <c r="S53" s="186"/>
    </row>
    <row r="54" spans="1:19" ht="14.25" hidden="1" customHeight="1" thickBot="1" x14ac:dyDescent="0.2">
      <c r="A54" s="181">
        <v>4435000</v>
      </c>
      <c r="C54" s="345" t="s">
        <v>222</v>
      </c>
      <c r="D54" s="346"/>
      <c r="E54" s="346"/>
      <c r="F54" s="346"/>
      <c r="G54" s="346"/>
      <c r="H54" s="346"/>
      <c r="I54" s="346"/>
      <c r="J54" s="346"/>
      <c r="K54" s="346"/>
      <c r="L54" s="347"/>
      <c r="M54" s="213" t="s">
        <v>12</v>
      </c>
      <c r="N54" s="208"/>
      <c r="S54" s="186"/>
    </row>
    <row r="55" spans="1:19" ht="14.25" thickBot="1" x14ac:dyDescent="0.2">
      <c r="A55" s="181" t="s">
        <v>305</v>
      </c>
      <c r="C55" s="348" t="s">
        <v>306</v>
      </c>
      <c r="D55" s="349"/>
      <c r="E55" s="349"/>
      <c r="F55" s="349"/>
      <c r="G55" s="349"/>
      <c r="H55" s="349"/>
      <c r="I55" s="349"/>
      <c r="J55" s="349"/>
      <c r="K55" s="349"/>
      <c r="L55" s="350"/>
      <c r="M55" s="214">
        <v>38651882</v>
      </c>
      <c r="N55" s="215" t="s">
        <v>330</v>
      </c>
      <c r="S55" s="186"/>
    </row>
    <row r="56" spans="1:19" ht="14.25" thickBot="1" x14ac:dyDescent="0.2">
      <c r="C56" s="216"/>
      <c r="D56" s="216"/>
      <c r="E56" s="216"/>
      <c r="F56" s="216"/>
      <c r="G56" s="216"/>
      <c r="H56" s="216"/>
      <c r="I56" s="216"/>
      <c r="J56" s="216"/>
      <c r="K56" s="216"/>
      <c r="L56" s="216"/>
      <c r="M56" s="217" t="s">
        <v>330</v>
      </c>
      <c r="N56" s="218"/>
      <c r="S56" s="186"/>
    </row>
    <row r="57" spans="1:19" x14ac:dyDescent="0.15">
      <c r="A57" s="181" t="s">
        <v>307</v>
      </c>
      <c r="C57" s="219" t="s">
        <v>308</v>
      </c>
      <c r="D57" s="220"/>
      <c r="E57" s="220"/>
      <c r="F57" s="220"/>
      <c r="G57" s="220"/>
      <c r="H57" s="220"/>
      <c r="I57" s="220"/>
      <c r="J57" s="220"/>
      <c r="K57" s="220"/>
      <c r="L57" s="220"/>
      <c r="M57" s="221">
        <v>32</v>
      </c>
      <c r="N57" s="222"/>
      <c r="S57" s="186"/>
    </row>
    <row r="58" spans="1:19" x14ac:dyDescent="0.15">
      <c r="A58" s="181" t="s">
        <v>309</v>
      </c>
      <c r="C58" s="223" t="s">
        <v>310</v>
      </c>
      <c r="D58" s="224"/>
      <c r="E58" s="224"/>
      <c r="F58" s="224"/>
      <c r="G58" s="224"/>
      <c r="H58" s="224"/>
      <c r="I58" s="224"/>
      <c r="J58" s="224"/>
      <c r="K58" s="224"/>
      <c r="L58" s="224"/>
      <c r="M58" s="207">
        <v>9</v>
      </c>
      <c r="N58" s="208"/>
      <c r="P58" s="198"/>
      <c r="S58" s="186"/>
    </row>
    <row r="59" spans="1:19" ht="14.25" thickBot="1" x14ac:dyDescent="0.2">
      <c r="A59" s="181" t="s">
        <v>311</v>
      </c>
      <c r="C59" s="225" t="s">
        <v>312</v>
      </c>
      <c r="D59" s="226"/>
      <c r="E59" s="226"/>
      <c r="F59" s="226"/>
      <c r="G59" s="226"/>
      <c r="H59" s="226"/>
      <c r="I59" s="226"/>
      <c r="J59" s="226"/>
      <c r="K59" s="226"/>
      <c r="L59" s="226"/>
      <c r="M59" s="227">
        <v>41</v>
      </c>
      <c r="N59" s="228" t="s">
        <v>330</v>
      </c>
      <c r="S59" s="186"/>
    </row>
    <row r="60" spans="1:19" ht="14.25" thickBot="1" x14ac:dyDescent="0.2">
      <c r="A60" s="181" t="s">
        <v>313</v>
      </c>
      <c r="C60" s="229" t="s">
        <v>314</v>
      </c>
      <c r="D60" s="230"/>
      <c r="E60" s="153"/>
      <c r="F60" s="231"/>
      <c r="G60" s="231"/>
      <c r="H60" s="231"/>
      <c r="I60" s="231"/>
      <c r="J60" s="230"/>
      <c r="K60" s="230"/>
      <c r="L60" s="230"/>
      <c r="M60" s="214">
        <v>38651923</v>
      </c>
      <c r="N60" s="215" t="s">
        <v>330</v>
      </c>
      <c r="S60" s="186"/>
    </row>
    <row r="61" spans="1:19" ht="6.75" customHeight="1" x14ac:dyDescent="0.15">
      <c r="C61" s="232"/>
      <c r="D61" s="232"/>
      <c r="E61" s="39"/>
      <c r="F61" s="233"/>
      <c r="G61" s="233"/>
      <c r="H61" s="233"/>
      <c r="I61" s="234"/>
    </row>
    <row r="62" spans="1:19" x14ac:dyDescent="0.15">
      <c r="C62" s="232"/>
      <c r="D62" s="284" t="s">
        <v>343</v>
      </c>
      <c r="E62" s="39"/>
      <c r="F62" s="233"/>
      <c r="G62" s="233"/>
      <c r="H62" s="233"/>
      <c r="I62" s="250"/>
    </row>
  </sheetData>
  <mergeCells count="9">
    <mergeCell ref="C53:L53"/>
    <mergeCell ref="C54:L54"/>
    <mergeCell ref="C55:L55"/>
    <mergeCell ref="C2:N2"/>
    <mergeCell ref="C3:N3"/>
    <mergeCell ref="C4:N4"/>
    <mergeCell ref="C6:L7"/>
    <mergeCell ref="M6:N7"/>
    <mergeCell ref="C52:L52"/>
  </mergeCells>
  <phoneticPr fontId="11"/>
  <pageMargins left="0.7" right="0.7" top="0.39370078740157477" bottom="0.39370078740157477" header="0.51181102362204722" footer="0.51181102362204722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1">
    <tabColor theme="9" tint="0.39997558519241921"/>
    <pageSetUpPr fitToPage="1"/>
  </sheetPr>
  <dimension ref="A1:W58"/>
  <sheetViews>
    <sheetView showGridLines="0" topLeftCell="B10" zoomScale="85" zoomScaleNormal="85" zoomScaleSheetLayoutView="85" workbookViewId="0">
      <selection activeCell="S25" sqref="S25"/>
    </sheetView>
  </sheetViews>
  <sheetFormatPr defaultColWidth="9" defaultRowHeight="13.5" x14ac:dyDescent="0.15"/>
  <cols>
    <col min="1" max="1" width="0" style="55" hidden="1" customWidth="1"/>
    <col min="2" max="2" width="0.75" style="56" customWidth="1"/>
    <col min="3" max="3" width="1.375" style="56" customWidth="1"/>
    <col min="4" max="4" width="1.5" style="56" customWidth="1"/>
    <col min="5" max="6" width="1.625" style="56" customWidth="1"/>
    <col min="7" max="7" width="1.5" style="56" customWidth="1"/>
    <col min="8" max="8" width="1.625" style="56" customWidth="1"/>
    <col min="9" max="15" width="2.125" style="56" customWidth="1"/>
    <col min="16" max="16" width="6.625" style="56" customWidth="1"/>
    <col min="17" max="17" width="24.125" style="56" bestFit="1" customWidth="1"/>
    <col min="18" max="18" width="3.375" style="56" customWidth="1"/>
    <col min="19" max="19" width="24.125" style="56" bestFit="1" customWidth="1"/>
    <col min="20" max="20" width="3.75" style="56" bestFit="1" customWidth="1"/>
    <col min="21" max="21" width="24.125" style="56" bestFit="1" customWidth="1"/>
    <col min="22" max="22" width="3.375" style="56" customWidth="1"/>
    <col min="23" max="23" width="0.75" style="56" customWidth="1"/>
    <col min="24" max="16384" width="9" style="56"/>
  </cols>
  <sheetData>
    <row r="1" spans="1:23" s="53" customFormat="1" x14ac:dyDescent="0.15">
      <c r="A1" s="51"/>
      <c r="B1" s="52"/>
      <c r="D1" s="54"/>
      <c r="E1" s="54"/>
      <c r="F1" s="54"/>
      <c r="G1" s="54"/>
      <c r="H1" s="54"/>
      <c r="I1" s="54"/>
    </row>
    <row r="2" spans="1:23" ht="24" x14ac:dyDescent="0.15">
      <c r="C2" s="374" t="s">
        <v>339</v>
      </c>
      <c r="D2" s="374"/>
      <c r="E2" s="374"/>
      <c r="F2" s="374"/>
      <c r="G2" s="374"/>
      <c r="H2" s="374"/>
      <c r="I2" s="374"/>
      <c r="J2" s="374"/>
      <c r="K2" s="374"/>
      <c r="L2" s="374"/>
      <c r="M2" s="374"/>
      <c r="N2" s="374"/>
      <c r="O2" s="374"/>
      <c r="P2" s="374"/>
      <c r="Q2" s="374"/>
      <c r="R2" s="374"/>
      <c r="S2" s="374"/>
      <c r="T2" s="374"/>
      <c r="U2" s="374"/>
      <c r="V2" s="374"/>
      <c r="W2" s="53"/>
    </row>
    <row r="3" spans="1:23" ht="14.25" x14ac:dyDescent="0.15">
      <c r="C3" s="375" t="s">
        <v>331</v>
      </c>
      <c r="D3" s="375"/>
      <c r="E3" s="375"/>
      <c r="F3" s="375"/>
      <c r="G3" s="375"/>
      <c r="H3" s="375"/>
      <c r="I3" s="375"/>
      <c r="J3" s="375"/>
      <c r="K3" s="375"/>
      <c r="L3" s="375"/>
      <c r="M3" s="375"/>
      <c r="N3" s="375"/>
      <c r="O3" s="375"/>
      <c r="P3" s="375"/>
      <c r="Q3" s="375"/>
      <c r="R3" s="375"/>
      <c r="S3" s="375"/>
      <c r="T3" s="375"/>
      <c r="U3" s="375"/>
      <c r="V3" s="375"/>
      <c r="W3" s="53"/>
    </row>
    <row r="4" spans="1:23" ht="14.25" x14ac:dyDescent="0.15">
      <c r="C4" s="375" t="s">
        <v>332</v>
      </c>
      <c r="D4" s="375"/>
      <c r="E4" s="375"/>
      <c r="F4" s="375"/>
      <c r="G4" s="375"/>
      <c r="H4" s="375"/>
      <c r="I4" s="375"/>
      <c r="J4" s="375"/>
      <c r="K4" s="375"/>
      <c r="L4" s="375"/>
      <c r="M4" s="375"/>
      <c r="N4" s="375"/>
      <c r="O4" s="375"/>
      <c r="P4" s="375"/>
      <c r="Q4" s="375"/>
      <c r="R4" s="375"/>
      <c r="S4" s="375"/>
      <c r="T4" s="375"/>
      <c r="U4" s="375"/>
      <c r="V4" s="375"/>
      <c r="W4" s="53"/>
    </row>
    <row r="5" spans="1:23" ht="15.75" customHeight="1" thickBot="1" x14ac:dyDescent="0.2">
      <c r="F5" s="57"/>
      <c r="G5" s="57"/>
      <c r="H5" s="57"/>
      <c r="I5" s="57"/>
      <c r="J5" s="57"/>
      <c r="K5" s="57"/>
      <c r="L5" s="57"/>
      <c r="M5" s="57"/>
      <c r="N5" s="57"/>
      <c r="O5" s="57"/>
      <c r="P5" s="58"/>
      <c r="Q5" s="57"/>
      <c r="R5" s="58"/>
      <c r="S5" s="57"/>
      <c r="T5" s="57"/>
      <c r="U5" s="57"/>
      <c r="V5" s="84" t="s">
        <v>0</v>
      </c>
      <c r="W5" s="53"/>
    </row>
    <row r="6" spans="1:23" ht="14.25" thickBot="1" x14ac:dyDescent="0.2">
      <c r="A6" s="55" t="s">
        <v>315</v>
      </c>
      <c r="C6" s="376" t="s">
        <v>1</v>
      </c>
      <c r="D6" s="377"/>
      <c r="E6" s="377"/>
      <c r="F6" s="377"/>
      <c r="G6" s="377"/>
      <c r="H6" s="377"/>
      <c r="I6" s="377"/>
      <c r="J6" s="377"/>
      <c r="K6" s="377"/>
      <c r="L6" s="377"/>
      <c r="M6" s="377"/>
      <c r="N6" s="377"/>
      <c r="O6" s="377"/>
      <c r="P6" s="378"/>
      <c r="Q6" s="379" t="s">
        <v>317</v>
      </c>
      <c r="R6" s="380"/>
      <c r="S6" s="78"/>
      <c r="T6" s="78"/>
      <c r="U6" s="78"/>
      <c r="V6" s="78"/>
    </row>
    <row r="7" spans="1:23" x14ac:dyDescent="0.15">
      <c r="A7" s="55" t="s">
        <v>136</v>
      </c>
      <c r="C7" s="154"/>
      <c r="D7" s="155"/>
      <c r="E7" s="59" t="s">
        <v>137</v>
      </c>
      <c r="F7" s="59"/>
      <c r="G7" s="59"/>
      <c r="H7" s="59"/>
      <c r="I7" s="155"/>
      <c r="J7" s="59"/>
      <c r="K7" s="59"/>
      <c r="L7" s="59"/>
      <c r="M7" s="59"/>
      <c r="N7" s="155"/>
      <c r="O7" s="155"/>
      <c r="P7" s="155"/>
      <c r="Q7" s="251">
        <v>1683111640</v>
      </c>
      <c r="R7" s="156"/>
      <c r="S7" s="74"/>
      <c r="T7" s="74"/>
      <c r="U7" s="74"/>
      <c r="V7" s="74"/>
    </row>
    <row r="8" spans="1:23" x14ac:dyDescent="0.15">
      <c r="A8" s="55" t="s">
        <v>138</v>
      </c>
      <c r="C8" s="157"/>
      <c r="D8" s="74"/>
      <c r="E8" s="74"/>
      <c r="F8" s="11" t="s">
        <v>139</v>
      </c>
      <c r="G8" s="11"/>
      <c r="H8" s="11"/>
      <c r="I8" s="11"/>
      <c r="J8" s="11"/>
      <c r="K8" s="11"/>
      <c r="L8" s="11"/>
      <c r="M8" s="11"/>
      <c r="N8" s="74"/>
      <c r="O8" s="74"/>
      <c r="P8" s="74"/>
      <c r="Q8" s="62">
        <v>172637062</v>
      </c>
      <c r="R8" s="105"/>
      <c r="S8" s="74"/>
      <c r="T8" s="74"/>
      <c r="U8" s="74"/>
      <c r="V8" s="74"/>
    </row>
    <row r="9" spans="1:23" x14ac:dyDescent="0.15">
      <c r="A9" s="55" t="s">
        <v>140</v>
      </c>
      <c r="C9" s="157"/>
      <c r="D9" s="74"/>
      <c r="E9" s="74"/>
      <c r="F9" s="11"/>
      <c r="G9" s="11" t="s">
        <v>141</v>
      </c>
      <c r="H9" s="11"/>
      <c r="I9" s="11"/>
      <c r="J9" s="11"/>
      <c r="K9" s="11"/>
      <c r="L9" s="11"/>
      <c r="M9" s="11"/>
      <c r="N9" s="74"/>
      <c r="O9" s="74"/>
      <c r="P9" s="74"/>
      <c r="Q9" s="62">
        <v>113761198</v>
      </c>
      <c r="R9" s="105"/>
      <c r="S9" s="74"/>
      <c r="T9" s="74" t="s">
        <v>78</v>
      </c>
      <c r="U9" s="74"/>
      <c r="V9" s="74"/>
    </row>
    <row r="10" spans="1:23" x14ac:dyDescent="0.15">
      <c r="A10" s="55" t="s">
        <v>142</v>
      </c>
      <c r="C10" s="157"/>
      <c r="D10" s="74"/>
      <c r="E10" s="74"/>
      <c r="F10" s="11"/>
      <c r="G10" s="11"/>
      <c r="H10" s="11" t="s">
        <v>143</v>
      </c>
      <c r="I10" s="11"/>
      <c r="J10" s="11"/>
      <c r="K10" s="11"/>
      <c r="L10" s="11"/>
      <c r="M10" s="11"/>
      <c r="N10" s="74"/>
      <c r="O10" s="74"/>
      <c r="P10" s="74"/>
      <c r="Q10" s="62">
        <v>113436198</v>
      </c>
      <c r="R10" s="105"/>
      <c r="S10" s="74"/>
      <c r="T10" s="74"/>
      <c r="U10" s="74"/>
      <c r="V10" s="74"/>
    </row>
    <row r="11" spans="1:23" x14ac:dyDescent="0.15">
      <c r="A11" s="55" t="s">
        <v>144</v>
      </c>
      <c r="C11" s="157"/>
      <c r="D11" s="74"/>
      <c r="E11" s="74"/>
      <c r="F11" s="11"/>
      <c r="G11" s="11"/>
      <c r="H11" s="11" t="s">
        <v>145</v>
      </c>
      <c r="I11" s="11"/>
      <c r="J11" s="11"/>
      <c r="K11" s="11"/>
      <c r="L11" s="11"/>
      <c r="M11" s="11"/>
      <c r="N11" s="74"/>
      <c r="O11" s="74"/>
      <c r="P11" s="74"/>
      <c r="Q11" s="62" t="s">
        <v>12</v>
      </c>
      <c r="R11" s="105"/>
      <c r="S11" s="74"/>
      <c r="T11" s="74"/>
      <c r="U11" s="74"/>
      <c r="V11" s="74"/>
    </row>
    <row r="12" spans="1:23" x14ac:dyDescent="0.15">
      <c r="A12" s="55" t="s">
        <v>146</v>
      </c>
      <c r="C12" s="157"/>
      <c r="D12" s="74"/>
      <c r="E12" s="74"/>
      <c r="F12" s="11"/>
      <c r="G12" s="11"/>
      <c r="H12" s="11" t="s">
        <v>147</v>
      </c>
      <c r="I12" s="11"/>
      <c r="J12" s="11"/>
      <c r="K12" s="11"/>
      <c r="L12" s="11"/>
      <c r="M12" s="11"/>
      <c r="N12" s="74"/>
      <c r="O12" s="74"/>
      <c r="P12" s="74"/>
      <c r="Q12" s="62" t="s">
        <v>12</v>
      </c>
      <c r="R12" s="105"/>
      <c r="S12" s="74"/>
      <c r="T12" s="74"/>
      <c r="U12" s="74"/>
      <c r="V12" s="74"/>
    </row>
    <row r="13" spans="1:23" x14ac:dyDescent="0.15">
      <c r="A13" s="55" t="s">
        <v>148</v>
      </c>
      <c r="C13" s="157"/>
      <c r="D13" s="74"/>
      <c r="E13" s="74"/>
      <c r="F13" s="11"/>
      <c r="G13" s="11"/>
      <c r="H13" s="11" t="s">
        <v>36</v>
      </c>
      <c r="I13" s="11"/>
      <c r="J13" s="11"/>
      <c r="K13" s="11"/>
      <c r="L13" s="11"/>
      <c r="M13" s="11"/>
      <c r="N13" s="74"/>
      <c r="O13" s="74"/>
      <c r="P13" s="74"/>
      <c r="Q13" s="62">
        <v>325000</v>
      </c>
      <c r="R13" s="105"/>
      <c r="S13" s="74"/>
      <c r="T13" s="74"/>
      <c r="U13" s="74"/>
      <c r="V13" s="74"/>
    </row>
    <row r="14" spans="1:23" x14ac:dyDescent="0.15">
      <c r="A14" s="55" t="s">
        <v>149</v>
      </c>
      <c r="C14" s="157"/>
      <c r="D14" s="74"/>
      <c r="E14" s="74"/>
      <c r="F14" s="11"/>
      <c r="G14" s="11" t="s">
        <v>150</v>
      </c>
      <c r="H14" s="11"/>
      <c r="I14" s="11"/>
      <c r="J14" s="11"/>
      <c r="K14" s="11"/>
      <c r="L14" s="11"/>
      <c r="M14" s="11"/>
      <c r="N14" s="74"/>
      <c r="O14" s="74"/>
      <c r="P14" s="74"/>
      <c r="Q14" s="62">
        <v>57897505</v>
      </c>
      <c r="R14" s="105"/>
      <c r="S14" s="74"/>
      <c r="T14" s="74"/>
      <c r="U14" s="74"/>
      <c r="V14" s="74"/>
    </row>
    <row r="15" spans="1:23" x14ac:dyDescent="0.15">
      <c r="A15" s="55" t="s">
        <v>151</v>
      </c>
      <c r="C15" s="157"/>
      <c r="D15" s="74"/>
      <c r="E15" s="74"/>
      <c r="F15" s="11"/>
      <c r="G15" s="11"/>
      <c r="H15" s="11" t="s">
        <v>152</v>
      </c>
      <c r="I15" s="11"/>
      <c r="J15" s="11"/>
      <c r="K15" s="11"/>
      <c r="L15" s="11"/>
      <c r="M15" s="11"/>
      <c r="N15" s="74"/>
      <c r="O15" s="74"/>
      <c r="P15" s="74"/>
      <c r="Q15" s="62">
        <v>57124225</v>
      </c>
      <c r="R15" s="105"/>
      <c r="S15" s="74"/>
      <c r="T15" s="74"/>
      <c r="U15" s="74"/>
      <c r="V15" s="74"/>
    </row>
    <row r="16" spans="1:23" x14ac:dyDescent="0.15">
      <c r="A16" s="55" t="s">
        <v>153</v>
      </c>
      <c r="C16" s="157"/>
      <c r="D16" s="74"/>
      <c r="E16" s="74"/>
      <c r="F16" s="11"/>
      <c r="G16" s="11"/>
      <c r="H16" s="11" t="s">
        <v>154</v>
      </c>
      <c r="I16" s="11"/>
      <c r="J16" s="11"/>
      <c r="K16" s="11"/>
      <c r="L16" s="11"/>
      <c r="M16" s="11"/>
      <c r="N16" s="74"/>
      <c r="O16" s="74"/>
      <c r="P16" s="74"/>
      <c r="Q16" s="62" t="s">
        <v>12</v>
      </c>
      <c r="R16" s="105"/>
      <c r="S16" s="74"/>
      <c r="T16" s="74"/>
      <c r="U16" s="74"/>
      <c r="V16" s="74"/>
    </row>
    <row r="17" spans="1:22" x14ac:dyDescent="0.15">
      <c r="A17" s="55" t="s">
        <v>155</v>
      </c>
      <c r="C17" s="157"/>
      <c r="D17" s="74"/>
      <c r="E17" s="74"/>
      <c r="F17" s="11"/>
      <c r="G17" s="11"/>
      <c r="H17" s="11" t="s">
        <v>156</v>
      </c>
      <c r="I17" s="11"/>
      <c r="J17" s="11"/>
      <c r="K17" s="11"/>
      <c r="L17" s="11"/>
      <c r="M17" s="11"/>
      <c r="N17" s="74"/>
      <c r="O17" s="74"/>
      <c r="P17" s="74"/>
      <c r="Q17" s="62">
        <v>773280</v>
      </c>
      <c r="R17" s="105"/>
      <c r="S17" s="74"/>
      <c r="T17" s="74"/>
      <c r="U17" s="74"/>
      <c r="V17" s="74"/>
    </row>
    <row r="18" spans="1:22" x14ac:dyDescent="0.15">
      <c r="A18" s="55" t="s">
        <v>157</v>
      </c>
      <c r="C18" s="157"/>
      <c r="D18" s="74"/>
      <c r="E18" s="74"/>
      <c r="F18" s="11"/>
      <c r="G18" s="11"/>
      <c r="H18" s="11" t="s">
        <v>36</v>
      </c>
      <c r="I18" s="11"/>
      <c r="J18" s="11"/>
      <c r="K18" s="11"/>
      <c r="L18" s="11"/>
      <c r="M18" s="11"/>
      <c r="N18" s="74"/>
      <c r="O18" s="74"/>
      <c r="P18" s="74"/>
      <c r="Q18" s="62" t="s">
        <v>12</v>
      </c>
      <c r="R18" s="105"/>
      <c r="S18" s="74"/>
      <c r="T18" s="74"/>
      <c r="U18" s="74"/>
      <c r="V18" s="74"/>
    </row>
    <row r="19" spans="1:22" x14ac:dyDescent="0.15">
      <c r="A19" s="55" t="s">
        <v>158</v>
      </c>
      <c r="C19" s="157"/>
      <c r="D19" s="74"/>
      <c r="E19" s="74"/>
      <c r="F19" s="11"/>
      <c r="G19" s="11" t="s">
        <v>159</v>
      </c>
      <c r="H19" s="11"/>
      <c r="I19" s="11"/>
      <c r="J19" s="11"/>
      <c r="K19" s="11"/>
      <c r="L19" s="11"/>
      <c r="M19" s="11"/>
      <c r="N19" s="74"/>
      <c r="O19" s="74"/>
      <c r="P19" s="74"/>
      <c r="Q19" s="62">
        <v>978359</v>
      </c>
      <c r="R19" s="105"/>
      <c r="S19" s="74"/>
      <c r="T19" s="74"/>
      <c r="U19" s="74"/>
      <c r="V19" s="74"/>
    </row>
    <row r="20" spans="1:22" x14ac:dyDescent="0.15">
      <c r="A20" s="55" t="s">
        <v>160</v>
      </c>
      <c r="C20" s="157"/>
      <c r="D20" s="74"/>
      <c r="E20" s="74"/>
      <c r="F20" s="11"/>
      <c r="G20" s="11"/>
      <c r="H20" s="74" t="s">
        <v>161</v>
      </c>
      <c r="I20" s="74"/>
      <c r="J20" s="11"/>
      <c r="K20" s="74"/>
      <c r="L20" s="11"/>
      <c r="M20" s="11"/>
      <c r="N20" s="74"/>
      <c r="O20" s="74"/>
      <c r="P20" s="74"/>
      <c r="Q20" s="62">
        <v>47525</v>
      </c>
      <c r="R20" s="105"/>
      <c r="S20" s="74"/>
      <c r="T20" s="74"/>
      <c r="U20" s="74"/>
      <c r="V20" s="74"/>
    </row>
    <row r="21" spans="1:22" x14ac:dyDescent="0.15">
      <c r="A21" s="55" t="s">
        <v>162</v>
      </c>
      <c r="C21" s="157"/>
      <c r="D21" s="74"/>
      <c r="E21" s="74"/>
      <c r="F21" s="11"/>
      <c r="G21" s="11"/>
      <c r="H21" s="11" t="s">
        <v>163</v>
      </c>
      <c r="I21" s="11"/>
      <c r="J21" s="11"/>
      <c r="K21" s="11"/>
      <c r="L21" s="11"/>
      <c r="M21" s="11"/>
      <c r="N21" s="74"/>
      <c r="O21" s="74"/>
      <c r="P21" s="74"/>
      <c r="Q21" s="62" t="s">
        <v>12</v>
      </c>
      <c r="R21" s="105"/>
      <c r="S21" s="74"/>
      <c r="T21" s="74"/>
      <c r="U21" s="74"/>
      <c r="V21" s="74"/>
    </row>
    <row r="22" spans="1:22" x14ac:dyDescent="0.15">
      <c r="A22" s="55" t="s">
        <v>164</v>
      </c>
      <c r="C22" s="157"/>
      <c r="D22" s="74"/>
      <c r="E22" s="74"/>
      <c r="F22" s="11"/>
      <c r="G22" s="11"/>
      <c r="H22" s="11" t="s">
        <v>36</v>
      </c>
      <c r="I22" s="11"/>
      <c r="J22" s="11"/>
      <c r="K22" s="11"/>
      <c r="L22" s="11"/>
      <c r="M22" s="11"/>
      <c r="N22" s="74"/>
      <c r="O22" s="74"/>
      <c r="P22" s="74"/>
      <c r="Q22" s="62">
        <v>930834</v>
      </c>
      <c r="R22" s="105"/>
      <c r="S22" s="74"/>
      <c r="T22" s="74"/>
      <c r="U22" s="74"/>
      <c r="V22" s="74"/>
    </row>
    <row r="23" spans="1:22" x14ac:dyDescent="0.15">
      <c r="A23" s="55" t="s">
        <v>165</v>
      </c>
      <c r="C23" s="157"/>
      <c r="D23" s="74"/>
      <c r="E23" s="74"/>
      <c r="F23" s="74" t="s">
        <v>166</v>
      </c>
      <c r="G23" s="74"/>
      <c r="H23" s="11"/>
      <c r="I23" s="74"/>
      <c r="J23" s="11"/>
      <c r="K23" s="11"/>
      <c r="L23" s="11"/>
      <c r="M23" s="11"/>
      <c r="N23" s="74"/>
      <c r="O23" s="74"/>
      <c r="P23" s="74"/>
      <c r="Q23" s="62">
        <v>1510474578</v>
      </c>
      <c r="R23" s="105"/>
      <c r="S23" s="74"/>
      <c r="T23" s="74"/>
      <c r="U23" s="74"/>
      <c r="V23" s="74"/>
    </row>
    <row r="24" spans="1:22" x14ac:dyDescent="0.15">
      <c r="A24" s="55" t="s">
        <v>167</v>
      </c>
      <c r="C24" s="157"/>
      <c r="D24" s="74"/>
      <c r="E24" s="74"/>
      <c r="F24" s="11"/>
      <c r="G24" s="11" t="s">
        <v>168</v>
      </c>
      <c r="H24" s="11"/>
      <c r="I24" s="74"/>
      <c r="J24" s="11"/>
      <c r="K24" s="11"/>
      <c r="L24" s="11"/>
      <c r="M24" s="11"/>
      <c r="N24" s="74"/>
      <c r="O24" s="74"/>
      <c r="P24" s="74"/>
      <c r="Q24" s="62">
        <v>694955</v>
      </c>
      <c r="R24" s="105"/>
      <c r="S24" s="74"/>
      <c r="T24" s="74"/>
      <c r="U24" s="74"/>
      <c r="V24" s="74"/>
    </row>
    <row r="25" spans="1:22" x14ac:dyDescent="0.15">
      <c r="A25" s="55" t="s">
        <v>169</v>
      </c>
      <c r="C25" s="157"/>
      <c r="D25" s="74"/>
      <c r="E25" s="74"/>
      <c r="F25" s="11"/>
      <c r="G25" s="11" t="s">
        <v>170</v>
      </c>
      <c r="H25" s="11"/>
      <c r="I25" s="74"/>
      <c r="J25" s="11"/>
      <c r="K25" s="11"/>
      <c r="L25" s="11"/>
      <c r="M25" s="11"/>
      <c r="N25" s="74"/>
      <c r="O25" s="74"/>
      <c r="P25" s="74"/>
      <c r="Q25" s="62" t="s">
        <v>12</v>
      </c>
      <c r="R25" s="105"/>
      <c r="S25" s="74"/>
      <c r="T25" s="74"/>
      <c r="U25" s="74"/>
      <c r="V25" s="74"/>
    </row>
    <row r="26" spans="1:22" x14ac:dyDescent="0.15">
      <c r="A26" s="55" t="s">
        <v>171</v>
      </c>
      <c r="C26" s="157"/>
      <c r="D26" s="74"/>
      <c r="E26" s="74"/>
      <c r="F26" s="11"/>
      <c r="G26" s="11" t="s">
        <v>172</v>
      </c>
      <c r="H26" s="11"/>
      <c r="I26" s="74"/>
      <c r="J26" s="11"/>
      <c r="K26" s="11"/>
      <c r="L26" s="11"/>
      <c r="M26" s="11"/>
      <c r="N26" s="74"/>
      <c r="O26" s="74"/>
      <c r="P26" s="74"/>
      <c r="Q26" s="62">
        <v>1509779623</v>
      </c>
      <c r="R26" s="105"/>
      <c r="S26" s="74"/>
      <c r="T26" s="74"/>
      <c r="U26" s="74"/>
      <c r="V26" s="74"/>
    </row>
    <row r="27" spans="1:22" x14ac:dyDescent="0.15">
      <c r="A27" s="55" t="s">
        <v>173</v>
      </c>
      <c r="C27" s="157"/>
      <c r="D27" s="74"/>
      <c r="E27" s="74"/>
      <c r="F27" s="11"/>
      <c r="G27" s="11" t="s">
        <v>36</v>
      </c>
      <c r="H27" s="11"/>
      <c r="I27" s="11"/>
      <c r="J27" s="11"/>
      <c r="K27" s="11"/>
      <c r="L27" s="11"/>
      <c r="M27" s="11"/>
      <c r="N27" s="74"/>
      <c r="O27" s="74"/>
      <c r="P27" s="74"/>
      <c r="Q27" s="62" t="s">
        <v>12</v>
      </c>
      <c r="R27" s="105"/>
      <c r="S27" s="74"/>
      <c r="T27" s="74"/>
      <c r="U27" s="74"/>
      <c r="V27" s="74"/>
    </row>
    <row r="28" spans="1:22" x14ac:dyDescent="0.15">
      <c r="A28" s="55" t="s">
        <v>174</v>
      </c>
      <c r="C28" s="157"/>
      <c r="D28" s="74"/>
      <c r="E28" s="11" t="s">
        <v>175</v>
      </c>
      <c r="F28" s="11"/>
      <c r="G28" s="11"/>
      <c r="H28" s="11"/>
      <c r="I28" s="11"/>
      <c r="J28" s="11"/>
      <c r="K28" s="11"/>
      <c r="L28" s="74"/>
      <c r="M28" s="74"/>
      <c r="N28" s="74"/>
      <c r="O28" s="372"/>
      <c r="P28" s="373"/>
      <c r="Q28" s="62">
        <v>2019773</v>
      </c>
      <c r="R28" s="105"/>
      <c r="S28" s="74"/>
      <c r="T28" s="74"/>
      <c r="U28" s="74"/>
      <c r="V28" s="74"/>
    </row>
    <row r="29" spans="1:22" x14ac:dyDescent="0.15">
      <c r="A29" s="55" t="s">
        <v>176</v>
      </c>
      <c r="C29" s="157"/>
      <c r="D29" s="74"/>
      <c r="E29" s="74"/>
      <c r="F29" s="11" t="s">
        <v>177</v>
      </c>
      <c r="G29" s="11"/>
      <c r="H29" s="11"/>
      <c r="I29" s="11"/>
      <c r="J29" s="11"/>
      <c r="K29" s="11"/>
      <c r="L29" s="74"/>
      <c r="M29" s="74"/>
      <c r="N29" s="74"/>
      <c r="O29" s="372"/>
      <c r="P29" s="373"/>
      <c r="Q29" s="62" t="s">
        <v>12</v>
      </c>
      <c r="R29" s="105"/>
      <c r="S29" s="74"/>
      <c r="T29" s="74"/>
      <c r="U29" s="74"/>
      <c r="V29" s="74"/>
    </row>
    <row r="30" spans="1:22" x14ac:dyDescent="0.15">
      <c r="A30" s="55" t="s">
        <v>178</v>
      </c>
      <c r="C30" s="157"/>
      <c r="D30" s="74"/>
      <c r="E30" s="74"/>
      <c r="F30" s="11" t="s">
        <v>36</v>
      </c>
      <c r="G30" s="11"/>
      <c r="H30" s="74"/>
      <c r="I30" s="11"/>
      <c r="J30" s="11"/>
      <c r="K30" s="11"/>
      <c r="L30" s="74"/>
      <c r="M30" s="74"/>
      <c r="N30" s="74"/>
      <c r="O30" s="372"/>
      <c r="P30" s="373"/>
      <c r="Q30" s="64">
        <v>2019773</v>
      </c>
      <c r="R30" s="158"/>
      <c r="S30" s="157"/>
      <c r="T30" s="74"/>
      <c r="U30" s="74"/>
      <c r="V30" s="74"/>
    </row>
    <row r="31" spans="1:22" x14ac:dyDescent="0.15">
      <c r="A31" s="55" t="s">
        <v>134</v>
      </c>
      <c r="C31" s="159"/>
      <c r="D31" s="108" t="s">
        <v>135</v>
      </c>
      <c r="E31" s="108"/>
      <c r="F31" s="60"/>
      <c r="G31" s="60"/>
      <c r="H31" s="108"/>
      <c r="I31" s="60"/>
      <c r="J31" s="60"/>
      <c r="K31" s="60"/>
      <c r="L31" s="108"/>
      <c r="M31" s="108"/>
      <c r="N31" s="108"/>
      <c r="O31" s="160"/>
      <c r="P31" s="160"/>
      <c r="Q31" s="236">
        <v>-1681091867</v>
      </c>
      <c r="R31" s="161"/>
      <c r="S31" s="74"/>
      <c r="T31" s="74"/>
      <c r="U31" s="74"/>
      <c r="V31" s="74"/>
    </row>
    <row r="32" spans="1:22" x14ac:dyDescent="0.15">
      <c r="A32" s="55" t="s">
        <v>181</v>
      </c>
      <c r="C32" s="157"/>
      <c r="D32" s="74"/>
      <c r="E32" s="11" t="s">
        <v>182</v>
      </c>
      <c r="F32" s="11"/>
      <c r="G32" s="11"/>
      <c r="H32" s="74"/>
      <c r="I32" s="11"/>
      <c r="J32" s="11"/>
      <c r="K32" s="11"/>
      <c r="L32" s="74"/>
      <c r="M32" s="74"/>
      <c r="N32" s="74"/>
      <c r="O32" s="75"/>
      <c r="P32" s="75"/>
      <c r="Q32" s="62" t="s">
        <v>12</v>
      </c>
      <c r="R32" s="104"/>
      <c r="S32" s="74"/>
      <c r="T32" s="74"/>
      <c r="U32" s="74"/>
      <c r="V32" s="74"/>
    </row>
    <row r="33" spans="1:22" x14ac:dyDescent="0.15">
      <c r="A33" s="55" t="s">
        <v>183</v>
      </c>
      <c r="C33" s="157"/>
      <c r="D33" s="74"/>
      <c r="E33" s="11"/>
      <c r="F33" s="11" t="s">
        <v>184</v>
      </c>
      <c r="G33" s="11"/>
      <c r="H33" s="74"/>
      <c r="I33" s="11"/>
      <c r="J33" s="11"/>
      <c r="K33" s="11"/>
      <c r="L33" s="74"/>
      <c r="M33" s="74"/>
      <c r="N33" s="74"/>
      <c r="O33" s="75"/>
      <c r="P33" s="75"/>
      <c r="Q33" s="62" t="s">
        <v>12</v>
      </c>
      <c r="R33" s="105"/>
      <c r="S33" s="74"/>
      <c r="T33" s="74"/>
      <c r="U33" s="74"/>
      <c r="V33" s="74"/>
    </row>
    <row r="34" spans="1:22" x14ac:dyDescent="0.15">
      <c r="A34" s="55" t="s">
        <v>185</v>
      </c>
      <c r="C34" s="157"/>
      <c r="D34" s="74"/>
      <c r="E34" s="74"/>
      <c r="F34" s="74" t="s">
        <v>186</v>
      </c>
      <c r="G34" s="74"/>
      <c r="H34" s="11"/>
      <c r="I34" s="74"/>
      <c r="J34" s="11"/>
      <c r="K34" s="11"/>
      <c r="L34" s="11"/>
      <c r="M34" s="11"/>
      <c r="N34" s="74"/>
      <c r="O34" s="74"/>
      <c r="P34" s="74"/>
      <c r="Q34" s="62" t="s">
        <v>12</v>
      </c>
      <c r="R34" s="105"/>
      <c r="S34" s="74"/>
      <c r="T34" s="74"/>
      <c r="U34" s="74"/>
      <c r="V34" s="74"/>
    </row>
    <row r="35" spans="1:22" x14ac:dyDescent="0.15">
      <c r="A35" s="55" t="s">
        <v>187</v>
      </c>
      <c r="C35" s="157"/>
      <c r="D35" s="74"/>
      <c r="E35" s="74"/>
      <c r="F35" s="11" t="s">
        <v>188</v>
      </c>
      <c r="G35" s="11"/>
      <c r="H35" s="11"/>
      <c r="I35" s="11"/>
      <c r="J35" s="11"/>
      <c r="K35" s="11"/>
      <c r="L35" s="11"/>
      <c r="M35" s="11"/>
      <c r="N35" s="74"/>
      <c r="O35" s="74"/>
      <c r="P35" s="74"/>
      <c r="Q35" s="62" t="s">
        <v>12</v>
      </c>
      <c r="R35" s="105"/>
      <c r="S35" s="74"/>
      <c r="T35" s="74"/>
      <c r="U35" s="74"/>
      <c r="V35" s="74"/>
    </row>
    <row r="36" spans="1:22" x14ac:dyDescent="0.15">
      <c r="A36" s="55" t="s">
        <v>189</v>
      </c>
      <c r="C36" s="157"/>
      <c r="D36" s="74"/>
      <c r="E36" s="74"/>
      <c r="F36" s="11" t="s">
        <v>190</v>
      </c>
      <c r="G36" s="11"/>
      <c r="H36" s="11"/>
      <c r="I36" s="11"/>
      <c r="J36" s="11"/>
      <c r="K36" s="11"/>
      <c r="L36" s="11"/>
      <c r="M36" s="11"/>
      <c r="N36" s="74"/>
      <c r="O36" s="74"/>
      <c r="P36" s="74"/>
      <c r="Q36" s="62" t="s">
        <v>12</v>
      </c>
      <c r="R36" s="105"/>
      <c r="S36" s="74"/>
      <c r="T36" s="74"/>
      <c r="U36" s="74"/>
      <c r="V36" s="74"/>
    </row>
    <row r="37" spans="1:22" x14ac:dyDescent="0.15">
      <c r="A37" s="55" t="s">
        <v>191</v>
      </c>
      <c r="C37" s="157"/>
      <c r="D37" s="74"/>
      <c r="E37" s="74"/>
      <c r="F37" s="11" t="s">
        <v>36</v>
      </c>
      <c r="G37" s="11"/>
      <c r="H37" s="11"/>
      <c r="I37" s="11"/>
      <c r="J37" s="11"/>
      <c r="K37" s="11"/>
      <c r="L37" s="11"/>
      <c r="M37" s="11"/>
      <c r="N37" s="74"/>
      <c r="O37" s="74"/>
      <c r="P37" s="74"/>
      <c r="Q37" s="62" t="s">
        <v>12</v>
      </c>
      <c r="R37" s="105"/>
      <c r="S37" s="74"/>
      <c r="T37" s="74"/>
      <c r="U37" s="74"/>
      <c r="V37" s="74"/>
    </row>
    <row r="38" spans="1:22" ht="14.25" thickBot="1" x14ac:dyDescent="0.2">
      <c r="A38" s="55" t="s">
        <v>192</v>
      </c>
      <c r="C38" s="157"/>
      <c r="D38" s="74"/>
      <c r="E38" s="11" t="s">
        <v>193</v>
      </c>
      <c r="F38" s="11"/>
      <c r="G38" s="11"/>
      <c r="H38" s="11"/>
      <c r="I38" s="11"/>
      <c r="J38" s="11"/>
      <c r="K38" s="11"/>
      <c r="L38" s="11"/>
      <c r="M38" s="11"/>
      <c r="N38" s="74"/>
      <c r="O38" s="74"/>
      <c r="P38" s="74"/>
      <c r="Q38" s="62" t="s">
        <v>12</v>
      </c>
      <c r="R38" s="104"/>
      <c r="S38" s="74"/>
      <c r="T38" s="74"/>
      <c r="U38" s="74"/>
      <c r="V38" s="74"/>
    </row>
    <row r="39" spans="1:22" x14ac:dyDescent="0.15">
      <c r="A39" s="55" t="s">
        <v>194</v>
      </c>
      <c r="C39" s="157"/>
      <c r="D39" s="74"/>
      <c r="E39" s="74"/>
      <c r="F39" s="11" t="s">
        <v>195</v>
      </c>
      <c r="G39" s="11"/>
      <c r="H39" s="11"/>
      <c r="I39" s="11"/>
      <c r="J39" s="11"/>
      <c r="K39" s="11"/>
      <c r="L39" s="74"/>
      <c r="M39" s="74"/>
      <c r="N39" s="74"/>
      <c r="O39" s="372"/>
      <c r="P39" s="373"/>
      <c r="Q39" s="62" t="s">
        <v>12</v>
      </c>
      <c r="R39" s="105"/>
      <c r="S39" s="383" t="s">
        <v>317</v>
      </c>
      <c r="T39" s="384"/>
      <c r="U39" s="384"/>
      <c r="V39" s="385"/>
    </row>
    <row r="40" spans="1:22" ht="14.25" thickBot="1" x14ac:dyDescent="0.2">
      <c r="A40" s="55" t="s">
        <v>196</v>
      </c>
      <c r="C40" s="162"/>
      <c r="D40" s="163"/>
      <c r="E40" s="163"/>
      <c r="F40" s="61" t="s">
        <v>36</v>
      </c>
      <c r="G40" s="61"/>
      <c r="H40" s="61"/>
      <c r="I40" s="61"/>
      <c r="J40" s="61"/>
      <c r="K40" s="61"/>
      <c r="L40" s="163"/>
      <c r="M40" s="163"/>
      <c r="N40" s="163"/>
      <c r="O40" s="386"/>
      <c r="P40" s="387"/>
      <c r="Q40" s="62" t="s">
        <v>12</v>
      </c>
      <c r="R40" s="105"/>
      <c r="S40" s="388" t="s">
        <v>130</v>
      </c>
      <c r="T40" s="389"/>
      <c r="U40" s="390" t="s">
        <v>132</v>
      </c>
      <c r="V40" s="391"/>
    </row>
    <row r="41" spans="1:22" x14ac:dyDescent="0.15">
      <c r="A41" s="55" t="s">
        <v>199</v>
      </c>
      <c r="C41" s="159"/>
      <c r="D41" s="108" t="s">
        <v>180</v>
      </c>
      <c r="E41" s="108"/>
      <c r="F41" s="60"/>
      <c r="G41" s="60"/>
      <c r="H41" s="60"/>
      <c r="I41" s="60"/>
      <c r="J41" s="60"/>
      <c r="K41" s="60"/>
      <c r="L41" s="60"/>
      <c r="M41" s="60"/>
      <c r="N41" s="108"/>
      <c r="O41" s="108"/>
      <c r="P41" s="108"/>
      <c r="Q41" s="236">
        <v>-1681091867</v>
      </c>
      <c r="R41" s="66"/>
      <c r="S41" s="392"/>
      <c r="T41" s="393"/>
      <c r="U41" s="236">
        <v>-1681091867</v>
      </c>
      <c r="V41" s="83" t="s">
        <v>330</v>
      </c>
    </row>
    <row r="42" spans="1:22" x14ac:dyDescent="0.15">
      <c r="A42" s="55" t="s">
        <v>201</v>
      </c>
      <c r="C42" s="157"/>
      <c r="D42" s="74" t="s">
        <v>202</v>
      </c>
      <c r="E42" s="74"/>
      <c r="F42" s="74"/>
      <c r="G42" s="74"/>
      <c r="H42" s="74"/>
      <c r="I42" s="74"/>
      <c r="J42" s="74"/>
      <c r="K42" s="74"/>
      <c r="L42" s="74"/>
      <c r="M42" s="11"/>
      <c r="N42" s="74"/>
      <c r="O42" s="74"/>
      <c r="P42" s="109"/>
      <c r="Q42" s="270">
        <v>1699552760</v>
      </c>
      <c r="R42" s="271"/>
      <c r="S42" s="394"/>
      <c r="T42" s="395"/>
      <c r="U42" s="62">
        <v>1699552760</v>
      </c>
      <c r="V42" s="63"/>
    </row>
    <row r="43" spans="1:22" x14ac:dyDescent="0.15">
      <c r="A43" s="55" t="s">
        <v>203</v>
      </c>
      <c r="C43" s="157"/>
      <c r="D43" s="74"/>
      <c r="E43" s="74" t="s">
        <v>204</v>
      </c>
      <c r="F43" s="74"/>
      <c r="G43" s="120"/>
      <c r="H43" s="120"/>
      <c r="I43" s="120"/>
      <c r="J43" s="120"/>
      <c r="K43" s="120"/>
      <c r="L43" s="74"/>
      <c r="M43" s="11"/>
      <c r="N43" s="74"/>
      <c r="O43" s="74"/>
      <c r="P43" s="109"/>
      <c r="Q43" s="62">
        <v>1694695000</v>
      </c>
      <c r="R43" s="63"/>
      <c r="S43" s="396"/>
      <c r="T43" s="397"/>
      <c r="U43" s="62">
        <v>1694695000</v>
      </c>
      <c r="V43" s="63"/>
    </row>
    <row r="44" spans="1:22" x14ac:dyDescent="0.15">
      <c r="A44" s="55" t="s">
        <v>205</v>
      </c>
      <c r="C44" s="162"/>
      <c r="D44" s="74"/>
      <c r="E44" s="74" t="s">
        <v>206</v>
      </c>
      <c r="F44" s="129"/>
      <c r="G44" s="129"/>
      <c r="H44" s="129"/>
      <c r="I44" s="129"/>
      <c r="J44" s="129"/>
      <c r="K44" s="129"/>
      <c r="L44" s="74"/>
      <c r="M44" s="11"/>
      <c r="N44" s="74"/>
      <c r="O44" s="74"/>
      <c r="P44" s="109"/>
      <c r="Q44" s="64">
        <v>4857760</v>
      </c>
      <c r="R44" s="272"/>
      <c r="S44" s="398"/>
      <c r="T44" s="399"/>
      <c r="U44" s="62">
        <v>4857760</v>
      </c>
      <c r="V44" s="63"/>
    </row>
    <row r="45" spans="1:22" x14ac:dyDescent="0.15">
      <c r="A45" s="55" t="s">
        <v>207</v>
      </c>
      <c r="C45" s="159"/>
      <c r="D45" s="108" t="s">
        <v>208</v>
      </c>
      <c r="E45" s="108"/>
      <c r="F45" s="125"/>
      <c r="G45" s="125"/>
      <c r="H45" s="125"/>
      <c r="I45" s="164"/>
      <c r="J45" s="164"/>
      <c r="K45" s="164"/>
      <c r="L45" s="108"/>
      <c r="M45" s="108"/>
      <c r="N45" s="108"/>
      <c r="O45" s="108"/>
      <c r="P45" s="165"/>
      <c r="Q45" s="269">
        <v>18460893</v>
      </c>
      <c r="R45" s="66"/>
      <c r="S45" s="400"/>
      <c r="T45" s="401"/>
      <c r="U45" s="269">
        <v>18460893</v>
      </c>
      <c r="V45" s="66"/>
    </row>
    <row r="46" spans="1:22" x14ac:dyDescent="0.15">
      <c r="A46" s="55" t="s">
        <v>209</v>
      </c>
      <c r="C46" s="157"/>
      <c r="D46" s="74" t="s">
        <v>324</v>
      </c>
      <c r="E46" s="74"/>
      <c r="F46" s="129"/>
      <c r="G46" s="129"/>
      <c r="H46" s="129"/>
      <c r="I46" s="120"/>
      <c r="J46" s="120"/>
      <c r="K46" s="120"/>
      <c r="L46" s="74"/>
      <c r="M46" s="74"/>
      <c r="N46" s="74"/>
      <c r="O46" s="74"/>
      <c r="P46" s="109"/>
      <c r="Q46" s="381"/>
      <c r="R46" s="382"/>
      <c r="S46" s="273">
        <v>159292400</v>
      </c>
      <c r="T46" s="274"/>
      <c r="U46" s="62">
        <v>-159292400</v>
      </c>
      <c r="V46" s="63"/>
    </row>
    <row r="47" spans="1:22" x14ac:dyDescent="0.15">
      <c r="A47" s="55" t="s">
        <v>210</v>
      </c>
      <c r="C47" s="157"/>
      <c r="D47" s="74"/>
      <c r="E47" s="129" t="s">
        <v>211</v>
      </c>
      <c r="F47" s="129"/>
      <c r="G47" s="129"/>
      <c r="H47" s="120"/>
      <c r="I47" s="120"/>
      <c r="J47" s="120"/>
      <c r="K47" s="120"/>
      <c r="L47" s="74"/>
      <c r="M47" s="74"/>
      <c r="N47" s="74"/>
      <c r="O47" s="74"/>
      <c r="P47" s="109"/>
      <c r="Q47" s="381"/>
      <c r="R47" s="382"/>
      <c r="S47" s="65" t="s">
        <v>12</v>
      </c>
      <c r="T47" s="166"/>
      <c r="U47" s="62" t="s">
        <v>12</v>
      </c>
      <c r="V47" s="63"/>
    </row>
    <row r="48" spans="1:22" x14ac:dyDescent="0.15">
      <c r="A48" s="55" t="s">
        <v>212</v>
      </c>
      <c r="C48" s="157"/>
      <c r="D48" s="74"/>
      <c r="E48" s="129" t="s">
        <v>213</v>
      </c>
      <c r="F48" s="129"/>
      <c r="G48" s="129"/>
      <c r="H48" s="129"/>
      <c r="I48" s="120"/>
      <c r="J48" s="120"/>
      <c r="K48" s="120"/>
      <c r="L48" s="74"/>
      <c r="M48" s="74"/>
      <c r="N48" s="74"/>
      <c r="O48" s="74"/>
      <c r="P48" s="109"/>
      <c r="Q48" s="381"/>
      <c r="R48" s="382"/>
      <c r="S48" s="65">
        <v>-773280</v>
      </c>
      <c r="T48" s="166"/>
      <c r="U48" s="62">
        <v>773280</v>
      </c>
      <c r="V48" s="63"/>
    </row>
    <row r="49" spans="1:22" x14ac:dyDescent="0.15">
      <c r="A49" s="55" t="s">
        <v>214</v>
      </c>
      <c r="C49" s="157"/>
      <c r="D49" s="74"/>
      <c r="E49" s="129" t="s">
        <v>215</v>
      </c>
      <c r="F49" s="129"/>
      <c r="G49" s="129"/>
      <c r="H49" s="129"/>
      <c r="I49" s="120"/>
      <c r="J49" s="120"/>
      <c r="K49" s="120"/>
      <c r="L49" s="74"/>
      <c r="M49" s="74"/>
      <c r="N49" s="74"/>
      <c r="O49" s="74"/>
      <c r="P49" s="109"/>
      <c r="Q49" s="381"/>
      <c r="R49" s="382"/>
      <c r="S49" s="65">
        <v>215005680</v>
      </c>
      <c r="T49" s="166"/>
      <c r="U49" s="62">
        <v>-215005680</v>
      </c>
      <c r="V49" s="63"/>
    </row>
    <row r="50" spans="1:22" x14ac:dyDescent="0.15">
      <c r="A50" s="55" t="s">
        <v>216</v>
      </c>
      <c r="C50" s="157"/>
      <c r="D50" s="74"/>
      <c r="E50" s="129" t="s">
        <v>217</v>
      </c>
      <c r="F50" s="129"/>
      <c r="G50" s="129"/>
      <c r="H50" s="129"/>
      <c r="I50" s="120"/>
      <c r="J50" s="86"/>
      <c r="K50" s="120"/>
      <c r="L50" s="74"/>
      <c r="M50" s="74"/>
      <c r="N50" s="74"/>
      <c r="O50" s="74"/>
      <c r="P50" s="109"/>
      <c r="Q50" s="381"/>
      <c r="R50" s="382"/>
      <c r="S50" s="65">
        <v>-54940000</v>
      </c>
      <c r="T50" s="166"/>
      <c r="U50" s="62">
        <v>54940000</v>
      </c>
      <c r="V50" s="63"/>
    </row>
    <row r="51" spans="1:22" x14ac:dyDescent="0.15">
      <c r="A51" s="55" t="s">
        <v>218</v>
      </c>
      <c r="C51" s="157"/>
      <c r="D51" s="74" t="s">
        <v>219</v>
      </c>
      <c r="E51" s="74"/>
      <c r="F51" s="129"/>
      <c r="G51" s="120"/>
      <c r="H51" s="120"/>
      <c r="I51" s="120"/>
      <c r="J51" s="120"/>
      <c r="K51" s="120"/>
      <c r="L51" s="74"/>
      <c r="M51" s="74"/>
      <c r="N51" s="74"/>
      <c r="O51" s="74"/>
      <c r="P51" s="109"/>
      <c r="Q51" s="62" t="s">
        <v>12</v>
      </c>
      <c r="R51" s="63" t="s">
        <v>330</v>
      </c>
      <c r="S51" s="65" t="s">
        <v>12</v>
      </c>
      <c r="T51" s="166"/>
      <c r="U51" s="402"/>
      <c r="V51" s="403"/>
    </row>
    <row r="52" spans="1:22" x14ac:dyDescent="0.15">
      <c r="A52" s="55" t="s">
        <v>220</v>
      </c>
      <c r="C52" s="157"/>
      <c r="D52" s="74" t="s">
        <v>221</v>
      </c>
      <c r="E52" s="74"/>
      <c r="F52" s="129"/>
      <c r="G52" s="129"/>
      <c r="H52" s="120"/>
      <c r="I52" s="120"/>
      <c r="J52" s="120"/>
      <c r="K52" s="120"/>
      <c r="L52" s="74"/>
      <c r="M52" s="75"/>
      <c r="N52" s="75"/>
      <c r="O52" s="75"/>
      <c r="P52" s="252"/>
      <c r="Q52" s="62" t="s">
        <v>12</v>
      </c>
      <c r="R52" s="63" t="s">
        <v>330</v>
      </c>
      <c r="S52" s="65" t="s">
        <v>12</v>
      </c>
      <c r="T52" s="166"/>
      <c r="U52" s="402"/>
      <c r="V52" s="403"/>
    </row>
    <row r="53" spans="1:22" x14ac:dyDescent="0.15">
      <c r="A53" s="55" t="s">
        <v>223</v>
      </c>
      <c r="C53" s="162"/>
      <c r="D53" s="163" t="s">
        <v>36</v>
      </c>
      <c r="E53" s="163"/>
      <c r="F53" s="121"/>
      <c r="G53" s="121"/>
      <c r="H53" s="121"/>
      <c r="I53" s="131"/>
      <c r="J53" s="131"/>
      <c r="K53" s="131"/>
      <c r="L53" s="163"/>
      <c r="M53" s="163"/>
      <c r="N53" s="163"/>
      <c r="O53" s="163"/>
      <c r="P53" s="167"/>
      <c r="Q53" s="62">
        <v>-96117</v>
      </c>
      <c r="R53" s="63" t="s">
        <v>330</v>
      </c>
      <c r="S53" s="65" t="s">
        <v>12</v>
      </c>
      <c r="T53" s="166"/>
      <c r="U53" s="62">
        <v>-96117</v>
      </c>
      <c r="V53" s="63" t="s">
        <v>330</v>
      </c>
    </row>
    <row r="54" spans="1:22" x14ac:dyDescent="0.15">
      <c r="A54" s="55" t="s">
        <v>224</v>
      </c>
      <c r="C54" s="168" t="s">
        <v>225</v>
      </c>
      <c r="D54" s="169"/>
      <c r="E54" s="169"/>
      <c r="F54" s="170"/>
      <c r="G54" s="170"/>
      <c r="H54" s="171"/>
      <c r="I54" s="171"/>
      <c r="J54" s="172"/>
      <c r="K54" s="171"/>
      <c r="L54" s="169"/>
      <c r="M54" s="169"/>
      <c r="N54" s="169"/>
      <c r="O54" s="169"/>
      <c r="P54" s="173"/>
      <c r="Q54" s="269">
        <v>18364776</v>
      </c>
      <c r="R54" s="66"/>
      <c r="S54" s="275">
        <v>159292400</v>
      </c>
      <c r="T54" s="276"/>
      <c r="U54" s="269">
        <v>-140927624</v>
      </c>
      <c r="V54" s="66"/>
    </row>
    <row r="55" spans="1:22" ht="14.25" thickBot="1" x14ac:dyDescent="0.2">
      <c r="A55" s="55" t="s">
        <v>197</v>
      </c>
      <c r="C55" s="174" t="s">
        <v>198</v>
      </c>
      <c r="D55" s="175"/>
      <c r="E55" s="175"/>
      <c r="F55" s="133"/>
      <c r="G55" s="133"/>
      <c r="H55" s="134"/>
      <c r="I55" s="134"/>
      <c r="J55" s="135"/>
      <c r="K55" s="134"/>
      <c r="L55" s="175"/>
      <c r="M55" s="175"/>
      <c r="N55" s="175"/>
      <c r="O55" s="175"/>
      <c r="P55" s="175"/>
      <c r="Q55" s="67">
        <v>610553453</v>
      </c>
      <c r="R55" s="68"/>
      <c r="S55" s="69">
        <v>182902244</v>
      </c>
      <c r="T55" s="70"/>
      <c r="U55" s="67">
        <v>427651209</v>
      </c>
      <c r="V55" s="68"/>
    </row>
    <row r="56" spans="1:22" ht="14.25" thickBot="1" x14ac:dyDescent="0.2">
      <c r="A56" s="55" t="s">
        <v>226</v>
      </c>
      <c r="C56" s="176" t="s">
        <v>227</v>
      </c>
      <c r="D56" s="177"/>
      <c r="E56" s="178"/>
      <c r="F56" s="178"/>
      <c r="G56" s="178"/>
      <c r="H56" s="178"/>
      <c r="I56" s="178"/>
      <c r="J56" s="178"/>
      <c r="K56" s="178"/>
      <c r="L56" s="178"/>
      <c r="M56" s="178"/>
      <c r="N56" s="178"/>
      <c r="O56" s="178"/>
      <c r="P56" s="178"/>
      <c r="Q56" s="253">
        <v>628918229</v>
      </c>
      <c r="R56" s="71"/>
      <c r="S56" s="254">
        <v>342194644</v>
      </c>
      <c r="T56" s="72"/>
      <c r="U56" s="253">
        <v>286723585</v>
      </c>
      <c r="V56" s="71"/>
    </row>
    <row r="57" spans="1:22" s="74" customFormat="1" ht="12" customHeight="1" x14ac:dyDescent="0.15">
      <c r="A57" s="73"/>
      <c r="Q57" s="75"/>
      <c r="V57" s="76"/>
    </row>
    <row r="58" spans="1:22" s="74" customFormat="1" x14ac:dyDescent="0.15">
      <c r="A58" s="73"/>
      <c r="C58" s="77"/>
      <c r="D58" s="77"/>
      <c r="E58" s="75"/>
      <c r="F58" s="78"/>
      <c r="G58" s="75"/>
      <c r="H58" s="75"/>
      <c r="I58" s="79"/>
      <c r="J58" s="79"/>
      <c r="K58" s="78"/>
      <c r="L58" s="78"/>
      <c r="M58" s="78"/>
      <c r="N58" s="50"/>
      <c r="O58" s="50"/>
      <c r="P58" s="50"/>
      <c r="Q58" s="80"/>
      <c r="R58" s="1"/>
      <c r="S58" s="1"/>
      <c r="T58" s="1"/>
      <c r="U58" s="1"/>
    </row>
  </sheetData>
  <mergeCells count="25">
    <mergeCell ref="Q50:R50"/>
    <mergeCell ref="U51:V51"/>
    <mergeCell ref="U52:V52"/>
    <mergeCell ref="Q47:R47"/>
    <mergeCell ref="Q48:R48"/>
    <mergeCell ref="Q49:R49"/>
    <mergeCell ref="Q46:R46"/>
    <mergeCell ref="O29:P29"/>
    <mergeCell ref="O30:P30"/>
    <mergeCell ref="O39:P39"/>
    <mergeCell ref="S39:V39"/>
    <mergeCell ref="O40:P40"/>
    <mergeCell ref="S40:T40"/>
    <mergeCell ref="U40:V40"/>
    <mergeCell ref="S41:T41"/>
    <mergeCell ref="S42:T42"/>
    <mergeCell ref="S43:T43"/>
    <mergeCell ref="S44:T44"/>
    <mergeCell ref="S45:T45"/>
    <mergeCell ref="O28:P28"/>
    <mergeCell ref="C2:V2"/>
    <mergeCell ref="C3:V3"/>
    <mergeCell ref="C4:V4"/>
    <mergeCell ref="C6:P6"/>
    <mergeCell ref="Q6:R6"/>
  </mergeCells>
  <phoneticPr fontId="11"/>
  <pageMargins left="0.70866141732283472" right="0.70866141732283472" top="0.39370078740157477" bottom="0.39370078740157477" header="0.51181102362204722" footer="0.51181102362204722"/>
  <pageSetup paperSize="9" scale="7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11</vt:i4>
      </vt:variant>
    </vt:vector>
  </HeadingPairs>
  <TitlesOfParts>
    <vt:vector size="22" baseType="lpstr">
      <vt:lpstr>貸借対照表 </vt:lpstr>
      <vt:lpstr>行政コスト計算書 </vt:lpstr>
      <vt:lpstr>純資産変動計算書 </vt:lpstr>
      <vt:lpstr>資金収支計算書 </vt:lpstr>
      <vt:lpstr>全体貸借対照表 </vt:lpstr>
      <vt:lpstr>全体行政コスト計算書 </vt:lpstr>
      <vt:lpstr>全体純資産変動計算書 </vt:lpstr>
      <vt:lpstr>全体資金収支計算書 </vt:lpstr>
      <vt:lpstr>行政コスト及び純資産変動計算書</vt:lpstr>
      <vt:lpstr>行政コスト及び純資産変動計算書 (千円単位)</vt:lpstr>
      <vt:lpstr>行政コスト及び純資産変動計算書 (百万円単位)</vt:lpstr>
      <vt:lpstr>行政コスト及び純資産変動計算書!Print_Area</vt:lpstr>
      <vt:lpstr>'行政コスト及び純資産変動計算書 (千円単位)'!Print_Area</vt:lpstr>
      <vt:lpstr>'行政コスト及び純資産変動計算書 (百万円単位)'!Print_Area</vt:lpstr>
      <vt:lpstr>'行政コスト計算書 '!Print_Area</vt:lpstr>
      <vt:lpstr>'資金収支計算書 '!Print_Area</vt:lpstr>
      <vt:lpstr>'純資産変動計算書 '!Print_Area</vt:lpstr>
      <vt:lpstr>'全体行政コスト計算書 '!Print_Area</vt:lpstr>
      <vt:lpstr>'全体資金収支計算書 '!Print_Area</vt:lpstr>
      <vt:lpstr>'全体純資産変動計算書 '!Print_Area</vt:lpstr>
      <vt:lpstr>'全体貸借対照表 '!Print_Area</vt:lpstr>
      <vt:lpstr>'貸借対照表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Kouiki-Zaimu</dc:creator>
  <cp:lastModifiedBy> </cp:lastModifiedBy>
  <cp:lastPrinted>2020-11-20T01:51:46Z</cp:lastPrinted>
  <dcterms:created xsi:type="dcterms:W3CDTF">2019-11-27T07:18:44Z</dcterms:created>
  <dcterms:modified xsi:type="dcterms:W3CDTF">2023-03-10T01:40:58Z</dcterms:modified>
</cp:coreProperties>
</file>