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\\Sv-dc1\共有\02_企画班\001_財務・基金\決算関係\93　統一的な基準による地方公会計（財務書類）\R01決算\20201222_HP公開\他年度掲載方法変更\30\"/>
    </mc:Choice>
  </mc:AlternateContent>
  <xr:revisionPtr revIDLastSave="0" documentId="13_ncr:1_{92B5236B-C839-4602-988E-14EC9FC0EE1D}" xr6:coauthVersionLast="45" xr6:coauthVersionMax="45" xr10:uidLastSave="{00000000-0000-0000-0000-000000000000}"/>
  <bookViews>
    <workbookView xWindow="390" yWindow="330" windowWidth="17115" windowHeight="15270" firstSheet="8" activeTab="9" xr2:uid="{00000000-000D-0000-FFFF-FFFF00000000}"/>
  </bookViews>
  <sheets>
    <sheet name="貸借対照表（一般会計等）" sheetId="5" r:id="rId1"/>
    <sheet name="行政コスト計算書（一般会計等）" sheetId="6" r:id="rId2"/>
    <sheet name="純資産変動計算書（一般会計等）" sheetId="7" r:id="rId3"/>
    <sheet name="資金収支計算書（一般会計等）" sheetId="8" r:id="rId4"/>
    <sheet name="行政コスト及び純資産変動計算書（一般会計等）" sheetId="9" r:id="rId5"/>
    <sheet name="全体貸借対照表" sheetId="12" r:id="rId6"/>
    <sheet name="全体行政コスト計算書" sheetId="13" r:id="rId7"/>
    <sheet name="全体純資産変動計算書" sheetId="14" r:id="rId8"/>
    <sheet name="全体資金収支計算書" sheetId="15" r:id="rId9"/>
    <sheet name="全体行政コスト及び純資産変動計算書" sheetId="16" r:id="rId10"/>
  </sheets>
  <externalReferences>
    <externalReference r:id="rId11"/>
  </externalReferences>
  <definedNames>
    <definedName name="CSV">#REF!</definedName>
    <definedName name="CSVDATA">#REF!</definedName>
    <definedName name="_xlnm.Print_Area" localSheetId="4">'行政コスト及び純資産変動計算書（一般会計等）'!$B$1:$W$65</definedName>
    <definedName name="_xlnm.Print_Area" localSheetId="1">'行政コスト計算書（一般会計等）'!$B$1:$P$50</definedName>
    <definedName name="_xlnm.Print_Area" localSheetId="3">'資金収支計算書（一般会計等）'!$B$1:$O$69</definedName>
    <definedName name="_xlnm.Print_Area" localSheetId="2">'純資産変動計算書（一般会計等）'!$B$1:$Q$32</definedName>
    <definedName name="_xlnm.Print_Area" localSheetId="9">全体行政コスト及び純資産変動計算書!$B$1:$W$65</definedName>
    <definedName name="_xlnm.Print_Area" localSheetId="6">全体行政コスト計算書!$B$1:$P$50</definedName>
    <definedName name="_xlnm.Print_Area" localSheetId="8">全体資金収支計算書!$B$1:$O$69</definedName>
    <definedName name="_xlnm.Print_Area" localSheetId="7">全体純資産変動計算書!$B$1:$Q$32</definedName>
    <definedName name="_xlnm.Print_Area" localSheetId="5">全体貸借対照表!$C$1:$AB$72</definedName>
    <definedName name="_xlnm.Print_Area" localSheetId="0">'貸借対照表（一般会計等）'!$C$1:$AB$71</definedName>
    <definedName name="カテゴリ一覧">[1]カテゴリ!$M$6:$M$16</definedName>
    <definedName name="フォーム共通定義_「画面ＩＤ」入力セルの位置_行" localSheetId="4">#REF!</definedName>
    <definedName name="フォーム共通定義_「画面ＩＤ」入力セルの位置_行" localSheetId="2">#REF!</definedName>
    <definedName name="フォーム共通定義_「画面ＩＤ」入力セルの位置_行" localSheetId="9">#REF!</definedName>
    <definedName name="フォーム共通定義_「画面ＩＤ」入力セルの位置_行" localSheetId="7">#REF!</definedName>
    <definedName name="フォーム共通定義_「画面ＩＤ」入力セルの位置_行" localSheetId="5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4">#REF!</definedName>
    <definedName name="フォーム共通定義_「画面ＩＤ」入力セルの位置_列" localSheetId="2">#REF!</definedName>
    <definedName name="フォーム共通定義_「画面ＩＤ」入力セルの位置_列" localSheetId="9">#REF!</definedName>
    <definedName name="フォーム共通定義_「画面ＩＤ」入力セルの位置_列" localSheetId="7">#REF!</definedName>
    <definedName name="フォーム共通定義_「画面ＩＤ」入力セルの位置_列" localSheetId="5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画面イベント定義_「画面ＩＤ」入力セルの位置_行" localSheetId="4">#REF!</definedName>
    <definedName name="画面イベント定義_「画面ＩＤ」入力セルの位置_行" localSheetId="2">#REF!</definedName>
    <definedName name="画面イベント定義_「画面ＩＤ」入力セルの位置_行" localSheetId="9">#REF!</definedName>
    <definedName name="画面イベント定義_「画面ＩＤ」入力セルの位置_行" localSheetId="7">#REF!</definedName>
    <definedName name="画面イベント定義_「画面ＩＤ」入力セルの位置_行" localSheetId="5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4">#REF!</definedName>
    <definedName name="画面イベント定義_「画面ＩＤ」入力セルの位置_列" localSheetId="2">#REF!</definedName>
    <definedName name="画面イベント定義_「画面ＩＤ」入力セルの位置_列" localSheetId="9">#REF!</definedName>
    <definedName name="画面イベント定義_「画面ＩＤ」入力セルの位置_列" localSheetId="7">#REF!</definedName>
    <definedName name="画面イベント定義_「画面ＩＤ」入力セルの位置_列" localSheetId="5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論理データ型一覧">[1]論理データ型!$A$3:$A$41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6" i="15" l="1"/>
  <c r="Q55" i="15"/>
  <c r="Q52" i="15"/>
  <c r="Q58" i="15" s="1"/>
  <c r="Q44" i="15"/>
  <c r="Q38" i="15"/>
  <c r="Q50" i="15" s="1"/>
  <c r="Q32" i="15"/>
  <c r="Q27" i="15"/>
  <c r="Q22" i="15"/>
  <c r="Q17" i="15"/>
  <c r="U30" i="14"/>
  <c r="U28" i="14"/>
  <c r="U27" i="14"/>
  <c r="U26" i="14"/>
  <c r="W21" i="14"/>
  <c r="V21" i="14"/>
  <c r="V29" i="14" s="1"/>
  <c r="U19" i="14"/>
  <c r="U18" i="14"/>
  <c r="W17" i="14"/>
  <c r="W20" i="14" s="1"/>
  <c r="U17" i="14"/>
  <c r="U16" i="14"/>
  <c r="U15" i="14"/>
  <c r="R45" i="13"/>
  <c r="R39" i="13"/>
  <c r="R35" i="13"/>
  <c r="R30" i="13"/>
  <c r="R26" i="13"/>
  <c r="R21" i="13"/>
  <c r="R16" i="13"/>
  <c r="R15" i="13"/>
  <c r="R14" i="13" s="1"/>
  <c r="R38" i="13" s="1"/>
  <c r="R48" i="13" s="1"/>
  <c r="AE69" i="12"/>
  <c r="AD63" i="12"/>
  <c r="AD59" i="12" s="1"/>
  <c r="AD54" i="12"/>
  <c r="AD47" i="12"/>
  <c r="AD46" i="12" s="1"/>
  <c r="AD43" i="12"/>
  <c r="AD32" i="12"/>
  <c r="AE20" i="12"/>
  <c r="AD16" i="12"/>
  <c r="AD15" i="12"/>
  <c r="AE14" i="12"/>
  <c r="AD14" i="12" l="1"/>
  <c r="AD70" i="12" s="1"/>
  <c r="AE29" i="12"/>
  <c r="AE70" i="12" s="1"/>
  <c r="Q16" i="15"/>
  <c r="Q36" i="15" s="1"/>
  <c r="Q59" i="15" s="1"/>
  <c r="Q62" i="15" s="1"/>
  <c r="Q67" i="15" s="1"/>
  <c r="U20" i="14"/>
  <c r="W29" i="14"/>
  <c r="U29" i="14" s="1"/>
  <c r="AE68" i="5" l="1"/>
  <c r="AD63" i="5"/>
  <c r="AD59" i="5" s="1"/>
  <c r="AD54" i="5"/>
  <c r="AD47" i="5"/>
  <c r="AD43" i="5"/>
  <c r="AD32" i="5"/>
  <c r="AE20" i="5"/>
  <c r="AD16" i="5"/>
  <c r="AE14" i="5"/>
  <c r="AE29" i="5" s="1"/>
  <c r="AE69" i="5" s="1"/>
  <c r="Q66" i="8"/>
  <c r="Q55" i="8"/>
  <c r="Q52" i="8"/>
  <c r="Q58" i="8" s="1"/>
  <c r="Q44" i="8"/>
  <c r="Q38" i="8"/>
  <c r="Q50" i="8" s="1"/>
  <c r="Q32" i="8"/>
  <c r="Q27" i="8"/>
  <c r="Q22" i="8"/>
  <c r="Q17" i="8"/>
  <c r="U30" i="7"/>
  <c r="U28" i="7"/>
  <c r="U27" i="7"/>
  <c r="U26" i="7"/>
  <c r="W21" i="7"/>
  <c r="V21" i="7"/>
  <c r="V29" i="7" s="1"/>
  <c r="U19" i="7"/>
  <c r="U18" i="7"/>
  <c r="W17" i="7"/>
  <c r="U17" i="7" s="1"/>
  <c r="U16" i="7"/>
  <c r="U15" i="7"/>
  <c r="R45" i="6"/>
  <c r="R39" i="6"/>
  <c r="R35" i="6"/>
  <c r="R30" i="6"/>
  <c r="R26" i="6"/>
  <c r="R21" i="6"/>
  <c r="R16" i="6"/>
  <c r="AD46" i="5" l="1"/>
  <c r="AD15" i="5"/>
  <c r="Q16" i="8"/>
  <c r="Q36" i="8" s="1"/>
  <c r="Q59" i="8" s="1"/>
  <c r="Q62" i="8" s="1"/>
  <c r="Q67" i="8" s="1"/>
  <c r="W20" i="7"/>
  <c r="R15" i="6"/>
  <c r="R14" i="6" s="1"/>
  <c r="R38" i="6" s="1"/>
  <c r="R48" i="6" s="1"/>
  <c r="AD14" i="5" l="1"/>
  <c r="AD69" i="5" s="1"/>
  <c r="U20" i="7"/>
  <c r="W29" i="7"/>
  <c r="U29" i="7" s="1"/>
</calcChain>
</file>

<file path=xl/sharedStrings.xml><?xml version="1.0" encoding="utf-8"?>
<sst xmlns="http://schemas.openxmlformats.org/spreadsheetml/2006/main" count="1741" uniqueCount="368">
  <si>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</si>
  <si>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</si>
  <si>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</si>
  <si>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</si>
  <si>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</si>
  <si>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</si>
  <si>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</si>
  <si>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</si>
  <si>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</si>
  <si>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</si>
  <si>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</si>
  <si>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-</t>
  </si>
  <si>
    <t>1060000</t>
  </si>
  <si>
    <t>立木竹</t>
  </si>
  <si>
    <t>1070000</t>
  </si>
  <si>
    <t>建物</t>
  </si>
  <si>
    <t>1080000</t>
  </si>
  <si>
    <t>建物減価償却累計額</t>
  </si>
  <si>
    <t>1090000</t>
  </si>
  <si>
    <t>工作物</t>
  </si>
  <si>
    <t>1100000</t>
  </si>
  <si>
    <t>工作物減価償却累計額</t>
  </si>
  <si>
    <t>1110000</t>
  </si>
  <si>
    <t>船舶</t>
  </si>
  <si>
    <t>1120000</t>
  </si>
  <si>
    <t>船舶減価償却累計額</t>
  </si>
  <si>
    <t>1130000</t>
  </si>
  <si>
    <t>浮標等</t>
  </si>
  <si>
    <t>1140000</t>
  </si>
  <si>
    <t>浮標等減価償却累計額</t>
  </si>
  <si>
    <t>1150000</t>
  </si>
  <si>
    <t>航空機</t>
  </si>
  <si>
    <t>1160000</t>
  </si>
  <si>
    <t>航空機減価償却累計額</t>
  </si>
  <si>
    <t>1170000</t>
  </si>
  <si>
    <t>その他</t>
  </si>
  <si>
    <t>1180000</t>
  </si>
  <si>
    <t>その他減価償却累計額</t>
  </si>
  <si>
    <t>1190000</t>
  </si>
  <si>
    <t>建設仮勘定</t>
  </si>
  <si>
    <t>1200000</t>
  </si>
  <si>
    <t>インフラ資産</t>
  </si>
  <si>
    <t>1210000</t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</si>
  <si>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</si>
  <si>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</si>
  <si>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</si>
  <si>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</si>
  <si>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</si>
  <si>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</si>
  <si>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</si>
  <si>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</si>
  <si>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物品</t>
  </si>
  <si>
    <t>1300000</t>
  </si>
  <si>
    <t>物品減価償却累計額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</si>
  <si>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</si>
  <si>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</si>
  <si>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</si>
  <si>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</si>
  <si>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</si>
  <si>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</si>
  <si>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</si>
  <si>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</si>
  <si>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</si>
  <si>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</si>
  <si>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</si>
  <si>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</si>
  <si>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</si>
  <si>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</si>
  <si>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1390000</t>
  </si>
  <si>
    <t>投資損失引当金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</si>
  <si>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</si>
  <si>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</si>
  <si>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</si>
  <si>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</si>
  <si>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</si>
  <si>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</si>
  <si>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</si>
  <si>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　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</si>
  <si>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</si>
  <si>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</si>
  <si>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</si>
  <si>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</si>
  <si>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</si>
  <si>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</si>
  <si>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</si>
  <si>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</si>
  <si>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</si>
  <si>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</si>
  <si>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</si>
  <si>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</si>
  <si>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</si>
  <si>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</si>
  <si>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</si>
  <si>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</si>
  <si>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</si>
  <si>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</si>
  <si>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</si>
  <si>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</si>
  <si>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</si>
  <si>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</si>
  <si>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</si>
  <si>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</si>
  <si>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</si>
  <si>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</si>
  <si>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</si>
  <si>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</si>
  <si>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</si>
  <si>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</si>
  <si>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</si>
  <si>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</si>
  <si>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</si>
  <si>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</si>
  <si>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</si>
  <si>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</si>
  <si>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</si>
  <si>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</si>
  <si>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</si>
  <si>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</si>
  <si>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</si>
  <si>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</si>
  <si>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</si>
  <si>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</si>
  <si>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</si>
  <si>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</si>
  <si>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</si>
  <si>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</si>
  <si>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</si>
  <si>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</si>
  <si>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</si>
  <si>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</si>
  <si>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</si>
  <si>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</si>
  <si>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</si>
  <si>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他団体出資等分</t>
  </si>
  <si>
    <t>2010000</t>
  </si>
  <si>
    <t>純経常行政コスト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</si>
  <si>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</si>
  <si>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</si>
  <si>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</si>
  <si>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</si>
  <si>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</si>
  <si>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</si>
  <si>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</si>
  <si>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</si>
  <si>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</si>
  <si>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</si>
  <si>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</si>
  <si>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</si>
  <si>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</si>
  <si>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</si>
  <si>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</si>
  <si>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</si>
  <si>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</si>
  <si>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</si>
  <si>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</si>
  <si>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</si>
  <si>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</si>
  <si>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</si>
  <si>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</si>
  <si>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</si>
  <si>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</si>
  <si>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</si>
  <si>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</si>
  <si>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</si>
  <si>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</si>
  <si>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</si>
  <si>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</si>
  <si>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</si>
  <si>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</si>
  <si>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</si>
  <si>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</si>
  <si>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2210000</t>
  </si>
  <si>
    <t>他会計への繰出金</t>
  </si>
  <si>
    <t>2220000</t>
  </si>
  <si>
    <t>2230000</t>
  </si>
  <si>
    <t>経常収益</t>
  </si>
  <si>
    <t>2240000</t>
  </si>
  <si>
    <t>使用料及び手数料</t>
  </si>
  <si>
    <t>2250000</t>
  </si>
  <si>
    <t>2260000</t>
  </si>
  <si>
    <t>純行政コスト</t>
  </si>
  <si>
    <t>2270000</t>
  </si>
  <si>
    <t>臨時損失</t>
  </si>
  <si>
    <t>2280000</t>
  </si>
  <si>
    <t>災害復旧事業費</t>
  </si>
  <si>
    <t>2290000</t>
  </si>
  <si>
    <t>資産除売却損</t>
  </si>
  <si>
    <t>2300000</t>
  </si>
  <si>
    <t>投資損失引当金繰入額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</si>
  <si>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</si>
  <si>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</si>
  <si>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</si>
  <si>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</si>
  <si>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</si>
  <si>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</si>
  <si>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</si>
  <si>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</si>
  <si>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</si>
  <si>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</si>
  <si>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</si>
  <si>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</si>
  <si>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</si>
  <si>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</si>
  <si>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</si>
  <si>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</si>
  <si>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</si>
  <si>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</si>
  <si>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</si>
  <si>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</si>
  <si>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</si>
  <si>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</si>
  <si>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</si>
  <si>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</si>
  <si>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</si>
  <si>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</si>
  <si>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</si>
  <si>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</si>
  <si>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</si>
  <si>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</si>
  <si>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</si>
  <si>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</si>
  <si>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</si>
  <si>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比例連結割合変更に伴う差額</t>
  </si>
  <si>
    <t>3140000</t>
  </si>
  <si>
    <t>3150000</t>
  </si>
  <si>
    <t>本年度純資産変動額</t>
  </si>
  <si>
    <t>3160000</t>
  </si>
  <si>
    <t>本年度末純資産残高</t>
  </si>
  <si>
    <t>4010000</t>
  </si>
  <si>
    <t>業務活動収支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</si>
  <si>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</si>
  <si>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</si>
  <si>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</si>
  <si>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</si>
  <si>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</si>
  <si>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</si>
  <si>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</si>
  <si>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</si>
  <si>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</si>
  <si>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</si>
  <si>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</si>
  <si>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</si>
  <si>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</si>
  <si>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</si>
  <si>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</si>
  <si>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</si>
  <si>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</si>
  <si>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</si>
  <si>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4110000</t>
  </si>
  <si>
    <t>他会計への繰出支出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</si>
  <si>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</si>
  <si>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</si>
  <si>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</si>
  <si>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</si>
  <si>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</si>
  <si>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</si>
  <si>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</si>
  <si>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</si>
  <si>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</si>
  <si>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</si>
  <si>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</si>
  <si>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</si>
  <si>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</si>
  <si>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</si>
  <si>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</si>
  <si>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</si>
  <si>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</si>
  <si>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</si>
  <si>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4220000</t>
  </si>
  <si>
    <t>投資活動収支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</si>
  <si>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</si>
  <si>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</si>
  <si>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</si>
  <si>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</si>
  <si>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</si>
  <si>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</si>
  <si>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</si>
  <si>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</si>
  <si>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</si>
  <si>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</si>
  <si>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</si>
  <si>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</si>
  <si>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</si>
  <si>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</si>
  <si>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</si>
  <si>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</si>
  <si>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</si>
  <si>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</si>
  <si>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</si>
  <si>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</si>
  <si>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</si>
  <si>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4350000</t>
  </si>
  <si>
    <t>財務活動収支</t>
  </si>
  <si>
    <t>4360000</t>
  </si>
  <si>
    <t>財務活動支出</t>
  </si>
  <si>
    <t>4370000</t>
  </si>
  <si>
    <t>4380000</t>
  </si>
  <si>
    <t>4390000</t>
  </si>
  <si>
    <t>財務活動収入</t>
  </si>
  <si>
    <t>4400000</t>
  </si>
  <si>
    <t>4410000</t>
  </si>
  <si>
    <t>4420000</t>
  </si>
  <si>
    <t>本年度資金収支額</t>
  </si>
  <si>
    <t>4430000</t>
  </si>
  <si>
    <t>前年度末資金残高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</si>
  <si>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</si>
  <si>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</si>
  <si>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</si>
  <si>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</si>
  <si>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</si>
  <si>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</si>
  <si>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</si>
  <si>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</si>
  <si>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</si>
  <si>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</si>
  <si>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科目コード</t>
  </si>
  <si>
    <t>科目コー</t>
  </si>
  <si>
    <t>金額</t>
  </si>
  <si>
    <t>【資産の部】</t>
  </si>
  <si>
    <t>【負債の部】</t>
  </si>
  <si>
    <t>地方債</t>
  </si>
  <si>
    <t>1年内償還予定地方債</t>
  </si>
  <si>
    <t>【純資産の部】</t>
  </si>
  <si>
    <t>負債及び純資産合計</t>
  </si>
  <si>
    <t>※ 下位項目との金額差は、単位未満の四捨五入によるものです。</t>
  </si>
  <si>
    <t>合計</t>
  </si>
  <si>
    <t>固定資産
等形成分</t>
  </si>
  <si>
    <t>余剰分
（不足分）</t>
  </si>
  <si>
    <t>固定資産等の変動（内部変動）</t>
  </si>
  <si>
    <t>【業務活動収支】</t>
  </si>
  <si>
    <t>【投資活動収支】</t>
  </si>
  <si>
    <t>【財務活動収支】</t>
  </si>
  <si>
    <t>地方債償還支出</t>
  </si>
  <si>
    <t>地方債発行収入</t>
  </si>
  <si>
    <t>*出力条件</t>
  </si>
  <si>
    <t>*会計年度 ： H30</t>
  </si>
  <si>
    <t>*出力帳票選択 ： 財務書類</t>
  </si>
  <si>
    <t>*団体区分 ： 一般会計等</t>
  </si>
  <si>
    <t>*団体／会計コード ：</t>
  </si>
  <si>
    <t>*出力範囲 ： 年次</t>
  </si>
  <si>
    <t>*出力金額単位 ： 千円</t>
  </si>
  <si>
    <t>（単位：千円）</t>
  </si>
  <si>
    <t>-</t>
    <phoneticPr fontId="2"/>
  </si>
  <si>
    <t>-</t>
    <phoneticPr fontId="2"/>
  </si>
  <si>
    <t>-</t>
    <phoneticPr fontId="2"/>
  </si>
  <si>
    <t>行政コスト計算書</t>
  </si>
  <si>
    <t>自　平成３０年４月１日　</t>
    <phoneticPr fontId="11"/>
  </si>
  <si>
    <t>至　平成３１年３月３１日</t>
    <phoneticPr fontId="11"/>
  </si>
  <si>
    <t>-</t>
    <phoneticPr fontId="11"/>
  </si>
  <si>
    <t>-</t>
    <phoneticPr fontId="11"/>
  </si>
  <si>
    <t>-</t>
    <phoneticPr fontId="11"/>
  </si>
  <si>
    <t>※</t>
  </si>
  <si>
    <t>純資産変動計算書</t>
  </si>
  <si>
    <t>至　平成３１年３月３１日</t>
    <phoneticPr fontId="11"/>
  </si>
  <si>
    <t>資金収支計算書</t>
  </si>
  <si>
    <t>貸借対照表</t>
  </si>
  <si>
    <t>（平成３１年３月３１日現在）</t>
  </si>
  <si>
    <t/>
  </si>
  <si>
    <t>行政コスト及び純資産変動計算書</t>
  </si>
  <si>
    <t>*団体区分 ： 全体</t>
  </si>
  <si>
    <t>全体資金収支計算書</t>
  </si>
  <si>
    <t>全体貸借対照表</t>
  </si>
  <si>
    <t>地方債等</t>
    <phoneticPr fontId="2"/>
  </si>
  <si>
    <t>1年内償還予定地方債等</t>
    <phoneticPr fontId="2"/>
  </si>
  <si>
    <t>繰延資産</t>
  </si>
  <si>
    <t>全体行政コスト計算書</t>
  </si>
  <si>
    <t>全体純資産変動計算書</t>
  </si>
  <si>
    <t>全体行政コスト及び純資産変動計算書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</si>
</sst>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&quot;△ &quot;#,##0;#,##0;0"/>
    <numFmt numFmtId="178" formatCode="0;&quot;△ &quot;0"/>
    <numFmt numFmtId="179" formatCode="#,##0_ "/>
    <numFmt numFmtId="180" formatCode="#,##0;[Red]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715">
    <xf numFmtId="0" fontId="0" fillId="0" borderId="0" xfId="0">
      <alignment vertical="center"/>
    </xf>
    <xf numFmtId="49" fontId="4" fillId="2" borderId="0" xfId="3" applyNumberFormat="1" applyFont="1" applyFill="1" applyAlignment="1">
      <alignment vertical="center"/>
    </xf>
    <xf numFmtId="0" fontId="4" fillId="2" borderId="0" xfId="4" applyFont="1" applyFill="1">
      <alignment vertical="center"/>
    </xf>
    <xf numFmtId="0" fontId="4" fillId="2" borderId="0" xfId="3" applyFont="1" applyFill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5" applyNumberFormat="1" applyFont="1" applyFill="1" applyAlignment="1">
      <alignment vertical="center"/>
    </xf>
    <xf numFmtId="0" fontId="5" fillId="0" borderId="0" xfId="5" applyFont="1" applyFill="1" applyBorder="1" applyAlignment="1"/>
    <xf numFmtId="0" fontId="4" fillId="0" borderId="0" xfId="5" applyFont="1" applyFill="1" applyAlignment="1">
      <alignment vertical="center"/>
    </xf>
    <xf numFmtId="49" fontId="8" fillId="0" borderId="0" xfId="5" applyNumberFormat="1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5" applyFont="1" applyAlignment="1">
      <alignment horizontal="right" vertical="center"/>
    </xf>
    <xf numFmtId="49" fontId="4" fillId="0" borderId="0" xfId="5" applyNumberFormat="1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1" fillId="0" borderId="6" xfId="5" applyFont="1" applyFill="1" applyBorder="1" applyAlignment="1">
      <alignment vertical="center"/>
    </xf>
    <xf numFmtId="0" fontId="1" fillId="0" borderId="0" xfId="5" applyFont="1" applyFill="1" applyBorder="1" applyAlignment="1">
      <alignment vertical="center"/>
    </xf>
    <xf numFmtId="38" fontId="1" fillId="0" borderId="0" xfId="6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" fillId="0" borderId="20" xfId="5" applyFont="1" applyFill="1" applyBorder="1" applyAlignment="1">
      <alignment horizontal="right" vertical="center"/>
    </xf>
    <xf numFmtId="178" fontId="9" fillId="0" borderId="11" xfId="5" applyNumberFormat="1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vertical="center"/>
    </xf>
    <xf numFmtId="176" fontId="1" fillId="2" borderId="20" xfId="5" applyNumberFormat="1" applyFont="1" applyFill="1" applyBorder="1" applyAlignment="1">
      <alignment horizontal="right" vertical="center"/>
    </xf>
    <xf numFmtId="178" fontId="9" fillId="2" borderId="11" xfId="5" applyNumberFormat="1" applyFont="1" applyFill="1" applyBorder="1" applyAlignment="1">
      <alignment horizontal="center" vertical="center"/>
    </xf>
    <xf numFmtId="179" fontId="9" fillId="2" borderId="11" xfId="5" applyNumberFormat="1" applyFont="1" applyFill="1" applyBorder="1" applyAlignment="1">
      <alignment horizontal="center" vertical="center"/>
    </xf>
    <xf numFmtId="38" fontId="10" fillId="0" borderId="0" xfId="6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76" fontId="1" fillId="2" borderId="22" xfId="5" applyNumberFormat="1" applyFont="1" applyFill="1" applyBorder="1" applyAlignment="1">
      <alignment horizontal="right" vertical="center"/>
    </xf>
    <xf numFmtId="179" fontId="9" fillId="2" borderId="23" xfId="5" applyNumberFormat="1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2" borderId="20" xfId="5" applyFont="1" applyFill="1" applyBorder="1" applyAlignment="1">
      <alignment horizontal="right" vertical="center"/>
    </xf>
    <xf numFmtId="0" fontId="9" fillId="2" borderId="11" xfId="5" applyFont="1" applyFill="1" applyBorder="1" applyAlignment="1">
      <alignment horizontal="center" vertical="center"/>
    </xf>
    <xf numFmtId="179" fontId="9" fillId="2" borderId="11" xfId="5" applyNumberFormat="1" applyFont="1" applyFill="1" applyBorder="1" applyAlignment="1">
      <alignment horizontal="right" vertical="center"/>
    </xf>
    <xf numFmtId="0" fontId="9" fillId="2" borderId="11" xfId="5" applyFont="1" applyFill="1" applyBorder="1" applyAlignment="1">
      <alignment horizontal="right" vertical="center"/>
    </xf>
    <xf numFmtId="0" fontId="1" fillId="0" borderId="10" xfId="5" applyFont="1" applyFill="1" applyBorder="1" applyAlignment="1">
      <alignment vertical="center"/>
    </xf>
    <xf numFmtId="0" fontId="1" fillId="0" borderId="0" xfId="5" applyFont="1" applyFill="1" applyAlignment="1">
      <alignment vertical="center"/>
    </xf>
    <xf numFmtId="0" fontId="9" fillId="0" borderId="11" xfId="5" applyFont="1" applyFill="1" applyBorder="1" applyAlignment="1">
      <alignment horizontal="right" vertical="center"/>
    </xf>
    <xf numFmtId="176" fontId="1" fillId="2" borderId="28" xfId="5" applyNumberFormat="1" applyFont="1" applyFill="1" applyBorder="1" applyAlignment="1">
      <alignment horizontal="right" vertical="center"/>
    </xf>
    <xf numFmtId="179" fontId="9" fillId="2" borderId="29" xfId="5" applyNumberFormat="1" applyFont="1" applyFill="1" applyBorder="1" applyAlignment="1">
      <alignment horizontal="center" vertical="center"/>
    </xf>
    <xf numFmtId="176" fontId="1" fillId="2" borderId="18" xfId="5" applyNumberFormat="1" applyFont="1" applyFill="1" applyBorder="1" applyAlignment="1">
      <alignment horizontal="right" vertical="center"/>
    </xf>
    <xf numFmtId="178" fontId="9" fillId="2" borderId="19" xfId="5" applyNumberFormat="1" applyFont="1" applyFill="1" applyBorder="1" applyAlignment="1">
      <alignment horizontal="center" vertical="center"/>
    </xf>
    <xf numFmtId="179" fontId="9" fillId="2" borderId="19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1" fillId="2" borderId="0" xfId="4" applyFont="1" applyFill="1">
      <alignment vertical="center"/>
    </xf>
    <xf numFmtId="0" fontId="1" fillId="2" borderId="0" xfId="0" applyFont="1" applyFill="1" applyBorder="1">
      <alignment vertical="center"/>
    </xf>
    <xf numFmtId="49" fontId="1" fillId="2" borderId="0" xfId="0" applyNumberFormat="1" applyFont="1" applyFill="1">
      <alignment vertical="center"/>
    </xf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38" fontId="1" fillId="2" borderId="6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6" fontId="1" fillId="2" borderId="20" xfId="0" applyNumberFormat="1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9" fontId="9" fillId="2" borderId="11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38" fontId="1" fillId="2" borderId="21" xfId="1" applyFont="1" applyFill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7" fontId="9" fillId="2" borderId="23" xfId="0" applyNumberFormat="1" applyFont="1" applyFill="1" applyBorder="1" applyAlignment="1">
      <alignment horizontal="center" vertical="center"/>
    </xf>
    <xf numFmtId="38" fontId="1" fillId="2" borderId="16" xfId="1" applyFont="1" applyFill="1" applyBorder="1" applyAlignment="1">
      <alignment vertical="center"/>
    </xf>
    <xf numFmtId="38" fontId="1" fillId="2" borderId="17" xfId="1" applyFont="1" applyFill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179" fontId="9" fillId="2" borderId="19" xfId="0" applyNumberFormat="1" applyFont="1" applyFill="1" applyBorder="1" applyAlignment="1">
      <alignment horizontal="center" vertical="center"/>
    </xf>
    <xf numFmtId="49" fontId="8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8" fontId="8" fillId="2" borderId="2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38" fontId="14" fillId="2" borderId="0" xfId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" fillId="2" borderId="0" xfId="0" applyFont="1" applyFill="1" applyAlignment="1"/>
    <xf numFmtId="49" fontId="4" fillId="0" borderId="0" xfId="8" applyNumberFormat="1" applyFont="1" applyFill="1" applyAlignment="1">
      <alignment vertical="center"/>
    </xf>
    <xf numFmtId="0" fontId="12" fillId="0" borderId="0" xfId="8" applyFont="1" applyFill="1" applyBorder="1" applyAlignment="1"/>
    <xf numFmtId="0" fontId="4" fillId="0" borderId="0" xfId="8" applyFont="1" applyFill="1" applyAlignment="1">
      <alignment vertical="center"/>
    </xf>
    <xf numFmtId="0" fontId="12" fillId="0" borderId="0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/>
    </xf>
    <xf numFmtId="0" fontId="1" fillId="0" borderId="0" xfId="8" applyFont="1" applyFill="1" applyBorder="1" applyAlignment="1"/>
    <xf numFmtId="0" fontId="1" fillId="0" borderId="0" xfId="8" applyFont="1" applyFill="1" applyBorder="1" applyAlignment="1">
      <alignment horizontal="right"/>
    </xf>
    <xf numFmtId="0" fontId="1" fillId="0" borderId="0" xfId="8" applyFont="1" applyFill="1" applyAlignment="1">
      <alignment vertical="center"/>
    </xf>
    <xf numFmtId="0" fontId="1" fillId="0" borderId="2" xfId="8" applyFont="1" applyFill="1" applyBorder="1" applyAlignment="1">
      <alignment vertical="center"/>
    </xf>
    <xf numFmtId="0" fontId="1" fillId="0" borderId="33" xfId="8" applyFont="1" applyFill="1" applyBorder="1" applyAlignment="1">
      <alignment vertical="center"/>
    </xf>
    <xf numFmtId="0" fontId="1" fillId="0" borderId="0" xfId="8" applyFont="1" applyFill="1" applyAlignment="1">
      <alignment horizontal="center" vertical="center"/>
    </xf>
    <xf numFmtId="38" fontId="1" fillId="0" borderId="38" xfId="6" applyFont="1" applyFill="1" applyBorder="1" applyAlignment="1">
      <alignment vertical="center"/>
    </xf>
    <xf numFmtId="38" fontId="1" fillId="0" borderId="4" xfId="6" applyFont="1" applyFill="1" applyBorder="1" applyAlignment="1">
      <alignment vertical="center"/>
    </xf>
    <xf numFmtId="0" fontId="1" fillId="0" borderId="4" xfId="8" applyFont="1" applyFill="1" applyBorder="1" applyAlignment="1">
      <alignment vertical="center"/>
    </xf>
    <xf numFmtId="176" fontId="1" fillId="0" borderId="3" xfId="8" applyNumberFormat="1" applyFont="1" applyFill="1" applyBorder="1" applyAlignment="1">
      <alignment horizontal="right" vertical="center"/>
    </xf>
    <xf numFmtId="180" fontId="9" fillId="0" borderId="4" xfId="8" applyNumberFormat="1" applyFont="1" applyFill="1" applyBorder="1" applyAlignment="1">
      <alignment horizontal="center" vertical="center"/>
    </xf>
    <xf numFmtId="176" fontId="9" fillId="0" borderId="39" xfId="8" applyNumberFormat="1" applyFont="1" applyFill="1" applyBorder="1" applyAlignment="1">
      <alignment horizontal="center" vertical="center"/>
    </xf>
    <xf numFmtId="176" fontId="1" fillId="0" borderId="4" xfId="8" applyNumberFormat="1" applyFont="1" applyFill="1" applyBorder="1" applyAlignment="1">
      <alignment horizontal="right" vertical="center"/>
    </xf>
    <xf numFmtId="176" fontId="9" fillId="0" borderId="5" xfId="8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76" fontId="1" fillId="0" borderId="20" xfId="8" applyNumberFormat="1" applyFont="1" applyFill="1" applyBorder="1" applyAlignment="1">
      <alignment horizontal="right" vertical="center"/>
    </xf>
    <xf numFmtId="180" fontId="9" fillId="0" borderId="0" xfId="8" applyNumberFormat="1" applyFont="1" applyFill="1" applyBorder="1" applyAlignment="1">
      <alignment horizontal="center" vertical="center"/>
    </xf>
    <xf numFmtId="176" fontId="9" fillId="0" borderId="10" xfId="8" applyNumberFormat="1" applyFont="1" applyFill="1" applyBorder="1" applyAlignment="1">
      <alignment horizontal="center" vertical="center"/>
    </xf>
    <xf numFmtId="176" fontId="1" fillId="0" borderId="0" xfId="8" applyNumberFormat="1" applyFont="1" applyFill="1" applyBorder="1" applyAlignment="1">
      <alignment horizontal="right" vertical="center"/>
    </xf>
    <xf numFmtId="176" fontId="9" fillId="0" borderId="9" xfId="8" applyNumberFormat="1" applyFont="1" applyFill="1" applyBorder="1" applyAlignment="1">
      <alignment horizontal="center" vertical="center"/>
    </xf>
    <xf numFmtId="0" fontId="1" fillId="0" borderId="6" xfId="8" applyFont="1" applyFill="1" applyBorder="1" applyAlignment="1">
      <alignment vertical="center"/>
    </xf>
    <xf numFmtId="176" fontId="9" fillId="0" borderId="11" xfId="8" applyNumberFormat="1" applyFont="1" applyFill="1" applyBorder="1" applyAlignment="1">
      <alignment horizontal="center" vertical="center"/>
    </xf>
    <xf numFmtId="0" fontId="1" fillId="0" borderId="6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left" vertical="center"/>
    </xf>
    <xf numFmtId="38" fontId="1" fillId="0" borderId="12" xfId="6" applyFont="1" applyFill="1" applyBorder="1" applyAlignment="1">
      <alignment vertical="center"/>
    </xf>
    <xf numFmtId="0" fontId="1" fillId="0" borderId="13" xfId="9" applyFont="1" applyFill="1" applyBorder="1" applyAlignment="1">
      <alignment vertical="center"/>
    </xf>
    <xf numFmtId="0" fontId="1" fillId="0" borderId="13" xfId="8" applyFont="1" applyFill="1" applyBorder="1" applyAlignment="1">
      <alignment vertical="center"/>
    </xf>
    <xf numFmtId="176" fontId="1" fillId="0" borderId="24" xfId="8" applyNumberFormat="1" applyFont="1" applyFill="1" applyBorder="1" applyAlignment="1">
      <alignment horizontal="right" vertical="center"/>
    </xf>
    <xf numFmtId="180" fontId="9" fillId="0" borderId="13" xfId="8" applyNumberFormat="1" applyFont="1" applyFill="1" applyBorder="1" applyAlignment="1">
      <alignment horizontal="center" vertical="center"/>
    </xf>
    <xf numFmtId="176" fontId="9" fillId="0" borderId="14" xfId="8" applyNumberFormat="1" applyFont="1" applyFill="1" applyBorder="1" applyAlignment="1">
      <alignment horizontal="center" vertical="center"/>
    </xf>
    <xf numFmtId="176" fontId="1" fillId="0" borderId="13" xfId="8" applyNumberFormat="1" applyFont="1" applyFill="1" applyBorder="1" applyAlignment="1">
      <alignment horizontal="right" vertical="center"/>
    </xf>
    <xf numFmtId="176" fontId="9" fillId="0" borderId="15" xfId="8" applyNumberFormat="1" applyFont="1" applyFill="1" applyBorder="1" applyAlignment="1">
      <alignment horizontal="center" vertical="center"/>
    </xf>
    <xf numFmtId="38" fontId="1" fillId="0" borderId="21" xfId="6" applyFont="1" applyFill="1" applyBorder="1" applyAlignment="1">
      <alignment vertical="center"/>
    </xf>
    <xf numFmtId="0" fontId="1" fillId="0" borderId="7" xfId="9" applyFont="1" applyFill="1" applyBorder="1" applyAlignment="1">
      <alignment vertical="center"/>
    </xf>
    <xf numFmtId="0" fontId="1" fillId="0" borderId="46" xfId="9" applyFont="1" applyFill="1" applyBorder="1" applyAlignment="1">
      <alignment vertical="center"/>
    </xf>
    <xf numFmtId="0" fontId="1" fillId="0" borderId="7" xfId="8" applyFont="1" applyFill="1" applyBorder="1" applyAlignment="1">
      <alignment vertical="center"/>
    </xf>
    <xf numFmtId="176" fontId="1" fillId="0" borderId="22" xfId="8" applyNumberFormat="1" applyFont="1" applyFill="1" applyBorder="1" applyAlignment="1">
      <alignment horizontal="right" vertical="center"/>
    </xf>
    <xf numFmtId="180" fontId="9" fillId="0" borderId="47" xfId="8" applyNumberFormat="1" applyFont="1" applyFill="1" applyBorder="1" applyAlignment="1">
      <alignment horizontal="center" vertical="center"/>
    </xf>
    <xf numFmtId="176" fontId="1" fillId="0" borderId="7" xfId="8" applyNumberFormat="1" applyFont="1" applyFill="1" applyBorder="1" applyAlignment="1">
      <alignment horizontal="right" vertical="center"/>
    </xf>
    <xf numFmtId="176" fontId="9" fillId="0" borderId="23" xfId="8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vertical="center"/>
    </xf>
    <xf numFmtId="0" fontId="1" fillId="0" borderId="13" xfId="9" applyFont="1" applyFill="1" applyBorder="1" applyAlignment="1">
      <alignment horizontal="left" vertical="center"/>
    </xf>
    <xf numFmtId="38" fontId="8" fillId="0" borderId="0" xfId="6" applyFont="1" applyFill="1" applyBorder="1" applyAlignment="1">
      <alignment vertical="center"/>
    </xf>
    <xf numFmtId="38" fontId="1" fillId="0" borderId="25" xfId="6" applyFont="1" applyFill="1" applyBorder="1" applyAlignment="1">
      <alignment vertical="center"/>
    </xf>
    <xf numFmtId="0" fontId="1" fillId="0" borderId="26" xfId="9" applyFont="1" applyFill="1" applyBorder="1" applyAlignment="1">
      <alignment vertical="center"/>
    </xf>
    <xf numFmtId="0" fontId="1" fillId="0" borderId="26" xfId="9" applyFont="1" applyFill="1" applyBorder="1" applyAlignment="1">
      <alignment horizontal="left" vertical="center"/>
    </xf>
    <xf numFmtId="0" fontId="10" fillId="0" borderId="26" xfId="9" applyFont="1" applyFill="1" applyBorder="1" applyAlignment="1">
      <alignment horizontal="left" vertical="center"/>
    </xf>
    <xf numFmtId="0" fontId="1" fillId="0" borderId="26" xfId="8" applyFont="1" applyFill="1" applyBorder="1" applyAlignment="1">
      <alignment vertical="center"/>
    </xf>
    <xf numFmtId="176" fontId="1" fillId="0" borderId="28" xfId="8" applyNumberFormat="1" applyFont="1" applyFill="1" applyBorder="1" applyAlignment="1">
      <alignment horizontal="right" vertical="center"/>
    </xf>
    <xf numFmtId="180" fontId="9" fillId="0" borderId="26" xfId="8" applyNumberFormat="1" applyFont="1" applyFill="1" applyBorder="1" applyAlignment="1">
      <alignment horizontal="center" vertical="center"/>
    </xf>
    <xf numFmtId="176" fontId="9" fillId="0" borderId="27" xfId="8" applyNumberFormat="1" applyFont="1" applyFill="1" applyBorder="1" applyAlignment="1">
      <alignment horizontal="center" vertical="center"/>
    </xf>
    <xf numFmtId="176" fontId="1" fillId="0" borderId="26" xfId="8" applyNumberFormat="1" applyFont="1" applyFill="1" applyBorder="1" applyAlignment="1">
      <alignment horizontal="right" vertical="center"/>
    </xf>
    <xf numFmtId="176" fontId="9" fillId="0" borderId="29" xfId="6" applyNumberFormat="1" applyFont="1" applyFill="1" applyBorder="1" applyAlignment="1">
      <alignment horizontal="center" vertical="center"/>
    </xf>
    <xf numFmtId="38" fontId="1" fillId="0" borderId="34" xfId="6" applyFont="1" applyFill="1" applyBorder="1" applyAlignment="1">
      <alignment vertical="center"/>
    </xf>
    <xf numFmtId="0" fontId="1" fillId="0" borderId="35" xfId="9" applyFont="1" applyFill="1" applyBorder="1" applyAlignment="1">
      <alignment vertical="center"/>
    </xf>
    <xf numFmtId="0" fontId="1" fillId="0" borderId="35" xfId="9" applyFont="1" applyFill="1" applyBorder="1" applyAlignment="1">
      <alignment horizontal="left" vertical="center"/>
    </xf>
    <xf numFmtId="0" fontId="1" fillId="0" borderId="35" xfId="8" applyFont="1" applyFill="1" applyBorder="1" applyAlignment="1">
      <alignment vertical="center"/>
    </xf>
    <xf numFmtId="176" fontId="1" fillId="0" borderId="37" xfId="8" applyNumberFormat="1" applyFont="1" applyFill="1" applyBorder="1" applyAlignment="1">
      <alignment horizontal="right" vertical="center"/>
    </xf>
    <xf numFmtId="180" fontId="9" fillId="0" borderId="35" xfId="8" applyNumberFormat="1" applyFont="1" applyFill="1" applyBorder="1" applyAlignment="1">
      <alignment horizontal="center" vertical="center"/>
    </xf>
    <xf numFmtId="176" fontId="9" fillId="0" borderId="36" xfId="8" applyNumberFormat="1" applyFont="1" applyFill="1" applyBorder="1" applyAlignment="1">
      <alignment horizontal="center" vertical="center"/>
    </xf>
    <xf numFmtId="176" fontId="1" fillId="0" borderId="35" xfId="8" applyNumberFormat="1" applyFont="1" applyFill="1" applyBorder="1" applyAlignment="1">
      <alignment horizontal="right" vertical="center"/>
    </xf>
    <xf numFmtId="176" fontId="9" fillId="0" borderId="53" xfId="6" applyNumberFormat="1" applyFont="1" applyFill="1" applyBorder="1" applyAlignment="1">
      <alignment horizontal="center" vertical="center"/>
    </xf>
    <xf numFmtId="0" fontId="1" fillId="0" borderId="2" xfId="8" applyFont="1" applyFill="1" applyBorder="1" applyAlignment="1">
      <alignment vertical="top" wrapText="1"/>
    </xf>
    <xf numFmtId="0" fontId="1" fillId="0" borderId="2" xfId="8" applyFont="1" applyFill="1" applyBorder="1" applyAlignment="1">
      <alignment vertical="top"/>
    </xf>
    <xf numFmtId="0" fontId="1" fillId="0" borderId="0" xfId="8" applyFont="1" applyFill="1" applyBorder="1" applyAlignment="1">
      <alignment vertical="top"/>
    </xf>
    <xf numFmtId="0" fontId="4" fillId="0" borderId="0" xfId="8" applyFont="1" applyAlignment="1">
      <alignment horizontal="left" vertical="center"/>
    </xf>
    <xf numFmtId="0" fontId="1" fillId="0" borderId="0" xfId="8" applyFont="1" applyAlignment="1">
      <alignment horizontal="center" vertical="center"/>
    </xf>
    <xf numFmtId="0" fontId="1" fillId="0" borderId="0" xfId="8" applyFont="1"/>
    <xf numFmtId="0" fontId="10" fillId="2" borderId="0" xfId="4" applyFont="1" applyFill="1">
      <alignment vertical="center"/>
    </xf>
    <xf numFmtId="0" fontId="16" fillId="2" borderId="0" xfId="3" applyFont="1" applyFill="1" applyAlignment="1">
      <alignment vertical="center"/>
    </xf>
    <xf numFmtId="49" fontId="8" fillId="2" borderId="0" xfId="3" applyNumberFormat="1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horizontal="right" vertical="center"/>
    </xf>
    <xf numFmtId="49" fontId="4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38" fontId="1" fillId="2" borderId="1" xfId="6" applyFont="1" applyFill="1" applyBorder="1" applyAlignment="1">
      <alignment vertical="center"/>
    </xf>
    <xf numFmtId="0" fontId="1" fillId="2" borderId="2" xfId="9" applyFont="1" applyFill="1" applyBorder="1" applyAlignment="1">
      <alignment vertical="center"/>
    </xf>
    <xf numFmtId="0" fontId="1" fillId="2" borderId="2" xfId="9" applyFont="1" applyFill="1" applyBorder="1" applyAlignment="1">
      <alignment horizontal="left" vertical="center"/>
    </xf>
    <xf numFmtId="0" fontId="1" fillId="2" borderId="2" xfId="3" applyFont="1" applyFill="1" applyBorder="1" applyAlignment="1">
      <alignment vertical="center"/>
    </xf>
    <xf numFmtId="0" fontId="1" fillId="2" borderId="31" xfId="3" applyFont="1" applyFill="1" applyBorder="1" applyAlignment="1">
      <alignment vertical="center"/>
    </xf>
    <xf numFmtId="0" fontId="1" fillId="2" borderId="32" xfId="3" applyFont="1" applyFill="1" applyBorder="1" applyAlignment="1">
      <alignment vertical="center"/>
    </xf>
    <xf numFmtId="38" fontId="1" fillId="2" borderId="6" xfId="6" applyFont="1" applyFill="1" applyBorder="1" applyAlignment="1">
      <alignment vertical="center"/>
    </xf>
    <xf numFmtId="0" fontId="1" fillId="2" borderId="0" xfId="9" applyFont="1" applyFill="1" applyBorder="1" applyAlignment="1">
      <alignment vertical="center"/>
    </xf>
    <xf numFmtId="0" fontId="1" fillId="2" borderId="0" xfId="9" applyFont="1" applyFill="1" applyBorder="1" applyAlignment="1">
      <alignment horizontal="left" vertical="center"/>
    </xf>
    <xf numFmtId="0" fontId="1" fillId="2" borderId="10" xfId="3" applyFont="1" applyFill="1" applyBorder="1" applyAlignment="1">
      <alignment vertical="center"/>
    </xf>
    <xf numFmtId="176" fontId="1" fillId="2" borderId="20" xfId="3" applyNumberFormat="1" applyFont="1" applyFill="1" applyBorder="1" applyAlignment="1">
      <alignment horizontal="right" vertical="center"/>
    </xf>
    <xf numFmtId="0" fontId="1" fillId="2" borderId="6" xfId="3" applyFont="1" applyFill="1" applyBorder="1" applyAlignment="1">
      <alignment vertical="center"/>
    </xf>
    <xf numFmtId="0" fontId="1" fillId="2" borderId="6" xfId="7" applyFont="1" applyFill="1" applyBorder="1" applyAlignment="1">
      <alignment vertical="center"/>
    </xf>
    <xf numFmtId="0" fontId="1" fillId="2" borderId="0" xfId="7" applyFont="1" applyFill="1" applyBorder="1" applyAlignment="1">
      <alignment vertical="center"/>
    </xf>
    <xf numFmtId="38" fontId="1" fillId="2" borderId="0" xfId="6" applyFont="1" applyFill="1" applyBorder="1" applyAlignment="1">
      <alignment vertical="center"/>
    </xf>
    <xf numFmtId="0" fontId="1" fillId="2" borderId="21" xfId="3" applyFont="1" applyFill="1" applyBorder="1" applyAlignment="1">
      <alignment vertical="center"/>
    </xf>
    <xf numFmtId="0" fontId="1" fillId="2" borderId="7" xfId="3" applyFont="1" applyFill="1" applyBorder="1" applyAlignment="1">
      <alignment vertical="center"/>
    </xf>
    <xf numFmtId="38" fontId="1" fillId="2" borderId="7" xfId="6" applyFont="1" applyFill="1" applyBorder="1" applyAlignment="1">
      <alignment vertical="center"/>
    </xf>
    <xf numFmtId="0" fontId="1" fillId="2" borderId="7" xfId="7" applyFont="1" applyFill="1" applyBorder="1" applyAlignment="1">
      <alignment vertical="center"/>
    </xf>
    <xf numFmtId="0" fontId="1" fillId="2" borderId="47" xfId="3" applyFont="1" applyFill="1" applyBorder="1" applyAlignment="1">
      <alignment vertical="center"/>
    </xf>
    <xf numFmtId="176" fontId="1" fillId="2" borderId="22" xfId="3" applyNumberFormat="1" applyFont="1" applyFill="1" applyBorder="1" applyAlignment="1">
      <alignment horizontal="right" vertical="center"/>
    </xf>
    <xf numFmtId="176" fontId="1" fillId="2" borderId="20" xfId="3" applyNumberFormat="1" applyFont="1" applyFill="1" applyBorder="1" applyAlignment="1">
      <alignment horizontal="center" vertical="center"/>
    </xf>
    <xf numFmtId="0" fontId="1" fillId="2" borderId="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176" fontId="1" fillId="2" borderId="24" xfId="3" applyNumberFormat="1" applyFont="1" applyFill="1" applyBorder="1" applyAlignment="1">
      <alignment horizontal="right" vertical="center"/>
    </xf>
    <xf numFmtId="176" fontId="1" fillId="2" borderId="18" xfId="3" applyNumberFormat="1" applyFont="1" applyFill="1" applyBorder="1" applyAlignment="1">
      <alignment horizontal="right" vertical="center"/>
    </xf>
    <xf numFmtId="0" fontId="1" fillId="2" borderId="2" xfId="3" applyFont="1" applyFill="1" applyBorder="1" applyAlignment="1">
      <alignment horizontal="left" vertical="center"/>
    </xf>
    <xf numFmtId="176" fontId="1" fillId="2" borderId="0" xfId="3" applyNumberFormat="1" applyFont="1" applyFill="1" applyBorder="1" applyAlignment="1">
      <alignment horizontal="right" vertical="center"/>
    </xf>
    <xf numFmtId="0" fontId="1" fillId="2" borderId="38" xfId="3" applyFont="1" applyFill="1" applyBorder="1" applyAlignment="1">
      <alignment horizontal="left" vertical="center"/>
    </xf>
    <xf numFmtId="0" fontId="1" fillId="2" borderId="4" xfId="3" applyFont="1" applyFill="1" applyBorder="1" applyAlignment="1">
      <alignment horizontal="left" vertical="center"/>
    </xf>
    <xf numFmtId="176" fontId="1" fillId="2" borderId="3" xfId="3" applyNumberFormat="1" applyFont="1" applyFill="1" applyBorder="1" applyAlignment="1">
      <alignment horizontal="righ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13" xfId="3" applyFont="1" applyFill="1" applyBorder="1" applyAlignment="1">
      <alignment horizontal="left" vertical="center"/>
    </xf>
    <xf numFmtId="0" fontId="1" fillId="2" borderId="25" xfId="3" applyFont="1" applyFill="1" applyBorder="1" applyAlignment="1">
      <alignment horizontal="left" vertical="center"/>
    </xf>
    <xf numFmtId="0" fontId="1" fillId="2" borderId="26" xfId="3" applyFont="1" applyFill="1" applyBorder="1" applyAlignment="1">
      <alignment horizontal="left" vertical="center"/>
    </xf>
    <xf numFmtId="176" fontId="1" fillId="2" borderId="28" xfId="3" applyNumberFormat="1" applyFont="1" applyFill="1" applyBorder="1" applyAlignment="1">
      <alignment horizontal="right" vertical="center"/>
    </xf>
    <xf numFmtId="0" fontId="1" fillId="2" borderId="16" xfId="3" applyFont="1" applyFill="1" applyBorder="1" applyAlignment="1">
      <alignment vertical="center"/>
    </xf>
    <xf numFmtId="0" fontId="1" fillId="2" borderId="17" xfId="3" applyFont="1" applyFill="1" applyBorder="1" applyAlignment="1">
      <alignment vertical="center"/>
    </xf>
    <xf numFmtId="38" fontId="1" fillId="2" borderId="17" xfId="6" applyFont="1" applyFill="1" applyBorder="1" applyAlignment="1">
      <alignment vertical="center"/>
    </xf>
    <xf numFmtId="0" fontId="1" fillId="2" borderId="17" xfId="7" applyFont="1" applyFill="1" applyBorder="1" applyAlignment="1">
      <alignment vertical="center"/>
    </xf>
    <xf numFmtId="38" fontId="8" fillId="2" borderId="0" xfId="6" applyFont="1" applyFill="1" applyBorder="1" applyAlignment="1">
      <alignment vertical="center"/>
    </xf>
    <xf numFmtId="0" fontId="8" fillId="2" borderId="0" xfId="7" applyFont="1" applyFill="1" applyBorder="1" applyAlignment="1">
      <alignment vertical="center"/>
    </xf>
    <xf numFmtId="0" fontId="8" fillId="2" borderId="0" xfId="9" applyFont="1" applyFill="1" applyBorder="1" applyAlignment="1">
      <alignment horizontal="left"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Alignment="1">
      <alignment horizontal="left" vertical="center"/>
    </xf>
    <xf numFmtId="0" fontId="8" fillId="2" borderId="0" xfId="3" applyFont="1" applyFill="1" applyBorder="1" applyAlignment="1">
      <alignment horizontal="left" vertical="center"/>
    </xf>
    <xf numFmtId="49" fontId="4" fillId="0" borderId="0" xfId="10" applyNumberFormat="1" applyFont="1" applyAlignment="1">
      <alignment vertical="center"/>
    </xf>
    <xf numFmtId="49" fontId="1" fillId="0" borderId="0" xfId="11" applyNumberFormat="1" applyFont="1">
      <alignment vertical="center"/>
    </xf>
    <xf numFmtId="0" fontId="4" fillId="0" borderId="0" xfId="10" applyFont="1" applyAlignment="1">
      <alignment vertical="center"/>
    </xf>
    <xf numFmtId="0" fontId="1" fillId="0" borderId="0" xfId="12" applyFont="1">
      <alignment vertical="center"/>
    </xf>
    <xf numFmtId="49" fontId="1" fillId="0" borderId="0" xfId="10" applyNumberFormat="1" applyFont="1" applyFill="1" applyAlignment="1">
      <alignment vertical="center"/>
    </xf>
    <xf numFmtId="0" fontId="1" fillId="0" borderId="0" xfId="10" applyFont="1" applyFill="1" applyAlignment="1">
      <alignment vertical="center"/>
    </xf>
    <xf numFmtId="0" fontId="4" fillId="0" borderId="0" xfId="10" applyFont="1" applyFill="1" applyAlignment="1">
      <alignment vertical="center"/>
    </xf>
    <xf numFmtId="0" fontId="1" fillId="0" borderId="0" xfId="10" applyFont="1" applyFill="1" applyBorder="1" applyAlignment="1"/>
    <xf numFmtId="0" fontId="1" fillId="0" borderId="0" xfId="10" applyFont="1" applyFill="1" applyBorder="1" applyAlignment="1">
      <alignment horizontal="right"/>
    </xf>
    <xf numFmtId="0" fontId="1" fillId="0" borderId="0" xfId="0" applyFont="1" applyFill="1" applyBorder="1" applyAlignment="1"/>
    <xf numFmtId="0" fontId="1" fillId="0" borderId="0" xfId="0" applyFont="1" applyFill="1" applyAlignment="1">
      <alignment vertical="center"/>
    </xf>
    <xf numFmtId="0" fontId="1" fillId="0" borderId="54" xfId="0" applyFont="1" applyFill="1" applyBorder="1" applyAlignment="1">
      <alignment vertical="center"/>
    </xf>
    <xf numFmtId="0" fontId="1" fillId="0" borderId="55" xfId="0" applyFont="1" applyFill="1" applyBorder="1" applyAlignment="1">
      <alignment vertical="center"/>
    </xf>
    <xf numFmtId="38" fontId="1" fillId="0" borderId="55" xfId="6" applyFont="1" applyFill="1" applyBorder="1" applyAlignment="1">
      <alignment vertical="center"/>
    </xf>
    <xf numFmtId="176" fontId="1" fillId="0" borderId="56" xfId="0" applyNumberFormat="1" applyFont="1" applyFill="1" applyBorder="1" applyAlignment="1">
      <alignment horizontal="right" vertical="center"/>
    </xf>
    <xf numFmtId="0" fontId="9" fillId="0" borderId="5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20" xfId="0" applyNumberFormat="1" applyFont="1" applyFill="1" applyBorder="1" applyAlignment="1">
      <alignment horizontal="right" vertical="center"/>
    </xf>
    <xf numFmtId="179" fontId="9" fillId="0" borderId="11" xfId="0" applyNumberFormat="1" applyFont="1" applyFill="1" applyBorder="1" applyAlignment="1">
      <alignment horizontal="center" vertical="center"/>
    </xf>
    <xf numFmtId="176" fontId="1" fillId="0" borderId="24" xfId="0" applyNumberFormat="1" applyFont="1" applyFill="1" applyBorder="1" applyAlignment="1">
      <alignment horizontal="right" vertical="center"/>
    </xf>
    <xf numFmtId="179" fontId="9" fillId="0" borderId="15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38" fontId="1" fillId="0" borderId="7" xfId="6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177" fontId="1" fillId="0" borderId="22" xfId="0" applyNumberFormat="1" applyFont="1" applyFill="1" applyBorder="1" applyAlignment="1">
      <alignment horizontal="right" vertical="center"/>
    </xf>
    <xf numFmtId="179" fontId="9" fillId="0" borderId="2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38" fontId="1" fillId="0" borderId="13" xfId="6" applyFont="1" applyFill="1" applyBorder="1" applyAlignment="1">
      <alignment vertical="center"/>
    </xf>
    <xf numFmtId="38" fontId="9" fillId="0" borderId="23" xfId="0" applyNumberFormat="1" applyFont="1" applyFill="1" applyBorder="1" applyAlignment="1">
      <alignment horizontal="center" vertical="center"/>
    </xf>
    <xf numFmtId="177" fontId="1" fillId="0" borderId="3" xfId="0" applyNumberFormat="1" applyFont="1" applyBorder="1" applyAlignment="1">
      <alignment horizontal="right" vertical="center"/>
    </xf>
    <xf numFmtId="0" fontId="1" fillId="0" borderId="10" xfId="0" applyFont="1" applyFill="1" applyBorder="1" applyAlignment="1">
      <alignment vertical="center"/>
    </xf>
    <xf numFmtId="176" fontId="1" fillId="0" borderId="60" xfId="0" applyNumberFormat="1" applyFont="1" applyBorder="1" applyAlignment="1">
      <alignment horizontal="right" vertical="center"/>
    </xf>
    <xf numFmtId="38" fontId="9" fillId="0" borderId="9" xfId="0" applyNumberFormat="1" applyFont="1" applyBorder="1" applyAlignment="1">
      <alignment horizontal="center" vertical="center"/>
    </xf>
    <xf numFmtId="176" fontId="1" fillId="0" borderId="20" xfId="0" applyNumberFormat="1" applyFont="1" applyBorder="1" applyAlignment="1">
      <alignment horizontal="right" vertical="center"/>
    </xf>
    <xf numFmtId="38" fontId="9" fillId="0" borderId="11" xfId="0" applyNumberFormat="1" applyFont="1" applyBorder="1" applyAlignment="1">
      <alignment horizontal="center" vertical="center"/>
    </xf>
    <xf numFmtId="176" fontId="1" fillId="0" borderId="24" xfId="0" applyNumberFormat="1" applyFont="1" applyBorder="1" applyAlignment="1">
      <alignment horizontal="right" vertical="center"/>
    </xf>
    <xf numFmtId="38" fontId="9" fillId="0" borderId="15" xfId="0" applyNumberFormat="1" applyFont="1" applyBorder="1" applyAlignment="1">
      <alignment horizontal="center" vertical="center"/>
    </xf>
    <xf numFmtId="0" fontId="1" fillId="0" borderId="7" xfId="9" applyFont="1" applyFill="1" applyBorder="1" applyAlignment="1">
      <alignment horizontal="left" vertical="center"/>
    </xf>
    <xf numFmtId="0" fontId="1" fillId="0" borderId="47" xfId="0" applyFont="1" applyFill="1" applyBorder="1" applyAlignment="1">
      <alignment vertical="center"/>
    </xf>
    <xf numFmtId="176" fontId="1" fillId="0" borderId="22" xfId="0" applyNumberFormat="1" applyFont="1" applyFill="1" applyBorder="1" applyAlignment="1">
      <alignment horizontal="right" vertical="center"/>
    </xf>
    <xf numFmtId="176" fontId="1" fillId="0" borderId="69" xfId="0" applyNumberFormat="1" applyFont="1" applyBorder="1" applyAlignment="1">
      <alignment horizontal="right" vertical="center"/>
    </xf>
    <xf numFmtId="38" fontId="9" fillId="0" borderId="8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right" vertical="center"/>
    </xf>
    <xf numFmtId="38" fontId="9" fillId="0" borderId="10" xfId="0" applyNumberFormat="1" applyFont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1" fillId="0" borderId="69" xfId="0" applyFont="1" applyFill="1" applyBorder="1" applyAlignment="1">
      <alignment vertical="center"/>
    </xf>
    <xf numFmtId="0" fontId="1" fillId="0" borderId="70" xfId="0" applyFont="1" applyFill="1" applyBorder="1" applyAlignment="1">
      <alignment vertical="center"/>
    </xf>
    <xf numFmtId="0" fontId="1" fillId="0" borderId="70" xfId="9" applyFont="1" applyFill="1" applyBorder="1" applyAlignment="1">
      <alignment vertical="center"/>
    </xf>
    <xf numFmtId="0" fontId="1" fillId="0" borderId="70" xfId="9" applyFont="1" applyFill="1" applyBorder="1" applyAlignment="1">
      <alignment horizontal="left" vertical="center"/>
    </xf>
    <xf numFmtId="0" fontId="10" fillId="0" borderId="70" xfId="9" applyFont="1" applyFill="1" applyBorder="1" applyAlignment="1">
      <alignment horizontal="left" vertical="center"/>
    </xf>
    <xf numFmtId="0" fontId="1" fillId="0" borderId="8" xfId="0" applyFont="1" applyFill="1" applyBorder="1" applyAlignment="1">
      <alignment vertical="center"/>
    </xf>
    <xf numFmtId="176" fontId="1" fillId="0" borderId="22" xfId="0" applyNumberFormat="1" applyFont="1" applyBorder="1" applyAlignment="1">
      <alignment horizontal="right" vertical="center"/>
    </xf>
    <xf numFmtId="38" fontId="9" fillId="0" borderId="23" xfId="0" applyNumberFormat="1" applyFont="1" applyBorder="1" applyAlignment="1">
      <alignment horizontal="center" vertical="center"/>
    </xf>
    <xf numFmtId="176" fontId="1" fillId="0" borderId="21" xfId="0" applyNumberFormat="1" applyFont="1" applyBorder="1" applyAlignment="1">
      <alignment horizontal="right" vertical="center"/>
    </xf>
    <xf numFmtId="38" fontId="9" fillId="0" borderId="47" xfId="0" applyNumberFormat="1" applyFont="1" applyBorder="1" applyAlignment="1">
      <alignment horizontal="center"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176" fontId="1" fillId="0" borderId="28" xfId="0" applyNumberFormat="1" applyFont="1" applyBorder="1" applyAlignment="1">
      <alignment horizontal="right" vertical="center"/>
    </xf>
    <xf numFmtId="38" fontId="9" fillId="0" borderId="29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right" vertical="center"/>
    </xf>
    <xf numFmtId="38" fontId="9" fillId="0" borderId="27" xfId="0" applyNumberFormat="1" applyFont="1" applyBorder="1" applyAlignment="1">
      <alignment horizontal="center" vertical="center"/>
    </xf>
    <xf numFmtId="0" fontId="1" fillId="0" borderId="34" xfId="0" applyFont="1" applyFill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176" fontId="1" fillId="0" borderId="18" xfId="0" applyNumberFormat="1" applyFont="1" applyBorder="1" applyAlignment="1">
      <alignment horizontal="right" vertical="center"/>
    </xf>
    <xf numFmtId="38" fontId="9" fillId="0" borderId="19" xfId="0" applyNumberFormat="1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right" vertical="center"/>
    </xf>
    <xf numFmtId="38" fontId="9" fillId="0" borderId="30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/>
    <xf numFmtId="0" fontId="1" fillId="0" borderId="0" xfId="0" applyFont="1" applyBorder="1" applyAlignment="1">
      <alignment vertical="top"/>
    </xf>
    <xf numFmtId="38" fontId="1" fillId="2" borderId="0" xfId="6" applyFont="1" applyFill="1" applyBorder="1" applyAlignment="1">
      <alignment horizontal="center" vertical="center"/>
    </xf>
    <xf numFmtId="176" fontId="1" fillId="2" borderId="22" xfId="0" applyNumberFormat="1" applyFont="1" applyFill="1" applyBorder="1" applyAlignment="1">
      <alignment horizontal="right" vertical="center"/>
    </xf>
    <xf numFmtId="176" fontId="1" fillId="2" borderId="18" xfId="0" applyNumberFormat="1" applyFont="1" applyFill="1" applyBorder="1" applyAlignment="1">
      <alignment horizontal="right" vertical="center"/>
    </xf>
    <xf numFmtId="0" fontId="1" fillId="0" borderId="0" xfId="8" applyFont="1" applyFill="1" applyBorder="1" applyAlignment="1">
      <alignment horizontal="right" vertical="center"/>
    </xf>
    <xf numFmtId="176" fontId="9" fillId="0" borderId="29" xfId="8" applyNumberFormat="1" applyFont="1" applyFill="1" applyBorder="1" applyAlignment="1">
      <alignment horizontal="center" vertical="center"/>
    </xf>
    <xf numFmtId="176" fontId="9" fillId="0" borderId="53" xfId="8" applyNumberFormat="1" applyFont="1" applyFill="1" applyBorder="1" applyAlignment="1">
      <alignment horizontal="center" vertical="center"/>
    </xf>
    <xf numFmtId="176" fontId="4" fillId="0" borderId="0" xfId="8" applyNumberFormat="1" applyFont="1" applyFill="1" applyAlignment="1">
      <alignment vertical="center"/>
    </xf>
    <xf numFmtId="176" fontId="9" fillId="2" borderId="33" xfId="3" applyNumberFormat="1" applyFont="1" applyFill="1" applyBorder="1" applyAlignment="1">
      <alignment vertical="center"/>
    </xf>
    <xf numFmtId="176" fontId="9" fillId="2" borderId="11" xfId="3" applyNumberFormat="1" applyFont="1" applyFill="1" applyBorder="1" applyAlignment="1">
      <alignment horizontal="center" vertical="center"/>
    </xf>
    <xf numFmtId="176" fontId="9" fillId="2" borderId="23" xfId="3" applyNumberFormat="1" applyFont="1" applyFill="1" applyBorder="1" applyAlignment="1">
      <alignment horizontal="center" vertical="center"/>
    </xf>
    <xf numFmtId="176" fontId="9" fillId="2" borderId="19" xfId="3" applyNumberFormat="1" applyFont="1" applyFill="1" applyBorder="1" applyAlignment="1">
      <alignment horizontal="center" vertical="center"/>
    </xf>
    <xf numFmtId="176" fontId="9" fillId="2" borderId="2" xfId="3" applyNumberFormat="1" applyFont="1" applyFill="1" applyBorder="1" applyAlignment="1">
      <alignment horizontal="center" vertical="center"/>
    </xf>
    <xf numFmtId="176" fontId="9" fillId="2" borderId="5" xfId="3" applyNumberFormat="1" applyFont="1" applyFill="1" applyBorder="1" applyAlignment="1">
      <alignment horizontal="center" vertical="center"/>
    </xf>
    <xf numFmtId="176" fontId="9" fillId="2" borderId="29" xfId="3" applyNumberFormat="1" applyFont="1" applyFill="1" applyBorder="1" applyAlignment="1">
      <alignment horizontal="center" vertical="center"/>
    </xf>
    <xf numFmtId="176" fontId="1" fillId="0" borderId="0" xfId="5" applyNumberFormat="1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vertical="center"/>
    </xf>
    <xf numFmtId="38" fontId="9" fillId="0" borderId="5" xfId="0" applyNumberFormat="1" applyFont="1" applyBorder="1" applyAlignment="1">
      <alignment horizontal="center" vertical="center"/>
    </xf>
    <xf numFmtId="0" fontId="1" fillId="0" borderId="0" xfId="10" applyFont="1" applyFill="1" applyBorder="1" applyAlignment="1">
      <alignment horizontal="right" vertical="center"/>
    </xf>
    <xf numFmtId="38" fontId="1" fillId="0" borderId="0" xfId="6" applyFont="1" applyFill="1" applyBorder="1" applyAlignment="1">
      <alignment horizontal="center" vertical="center"/>
    </xf>
    <xf numFmtId="49" fontId="8" fillId="2" borderId="0" xfId="3" applyNumberFormat="1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1" fillId="2" borderId="0" xfId="3" applyFill="1" applyAlignment="1">
      <alignment vertical="center"/>
    </xf>
    <xf numFmtId="0" fontId="1" fillId="2" borderId="0" xfId="3" applyFill="1" applyAlignment="1">
      <alignment horizontal="right" vertical="center"/>
    </xf>
    <xf numFmtId="0" fontId="1" fillId="2" borderId="2" xfId="9" applyFill="1" applyBorder="1">
      <alignment vertical="center"/>
    </xf>
    <xf numFmtId="0" fontId="1" fillId="2" borderId="2" xfId="9" applyFill="1" applyBorder="1" applyAlignment="1">
      <alignment horizontal="left" vertical="center"/>
    </xf>
    <xf numFmtId="0" fontId="1" fillId="2" borderId="2" xfId="3" applyFill="1" applyBorder="1" applyAlignment="1">
      <alignment vertical="center"/>
    </xf>
    <xf numFmtId="0" fontId="1" fillId="2" borderId="31" xfId="3" applyFill="1" applyBorder="1" applyAlignment="1">
      <alignment vertical="center"/>
    </xf>
    <xf numFmtId="0" fontId="1" fillId="2" borderId="32" xfId="3" applyFill="1" applyBorder="1" applyAlignment="1">
      <alignment vertical="center"/>
    </xf>
    <xf numFmtId="0" fontId="9" fillId="2" borderId="33" xfId="3" applyFont="1" applyFill="1" applyBorder="1" applyAlignment="1">
      <alignment vertical="center"/>
    </xf>
    <xf numFmtId="176" fontId="1" fillId="2" borderId="0" xfId="0" applyNumberFormat="1" applyFont="1" applyFill="1">
      <alignment vertical="center"/>
    </xf>
    <xf numFmtId="0" fontId="1" fillId="2" borderId="0" xfId="9" applyFill="1">
      <alignment vertical="center"/>
    </xf>
    <xf numFmtId="0" fontId="1" fillId="2" borderId="0" xfId="9" applyFill="1" applyAlignment="1">
      <alignment horizontal="left" vertical="center"/>
    </xf>
    <xf numFmtId="0" fontId="1" fillId="2" borderId="10" xfId="3" applyFill="1" applyBorder="1" applyAlignment="1">
      <alignment vertical="center"/>
    </xf>
    <xf numFmtId="176" fontId="1" fillId="2" borderId="20" xfId="3" applyNumberFormat="1" applyFill="1" applyBorder="1" applyAlignment="1">
      <alignment horizontal="right" vertical="center"/>
    </xf>
    <xf numFmtId="179" fontId="9" fillId="2" borderId="11" xfId="3" applyNumberFormat="1" applyFont="1" applyFill="1" applyBorder="1" applyAlignment="1">
      <alignment horizontal="center" vertical="center"/>
    </xf>
    <xf numFmtId="0" fontId="1" fillId="2" borderId="6" xfId="3" applyFill="1" applyBorder="1" applyAlignment="1">
      <alignment vertical="center"/>
    </xf>
    <xf numFmtId="0" fontId="1" fillId="2" borderId="6" xfId="7" applyFill="1" applyBorder="1">
      <alignment vertical="center"/>
    </xf>
    <xf numFmtId="0" fontId="1" fillId="2" borderId="0" xfId="7" applyFill="1">
      <alignment vertical="center"/>
    </xf>
    <xf numFmtId="178" fontId="9" fillId="2" borderId="11" xfId="3" applyNumberFormat="1" applyFont="1" applyFill="1" applyBorder="1" applyAlignment="1">
      <alignment horizontal="center" vertical="center"/>
    </xf>
    <xf numFmtId="0" fontId="1" fillId="2" borderId="21" xfId="3" applyFill="1" applyBorder="1" applyAlignment="1">
      <alignment vertical="center"/>
    </xf>
    <xf numFmtId="0" fontId="1" fillId="2" borderId="7" xfId="3" applyFill="1" applyBorder="1" applyAlignment="1">
      <alignment vertical="center"/>
    </xf>
    <xf numFmtId="0" fontId="1" fillId="2" borderId="7" xfId="7" applyFill="1" applyBorder="1">
      <alignment vertical="center"/>
    </xf>
    <xf numFmtId="0" fontId="1" fillId="2" borderId="47" xfId="3" applyFill="1" applyBorder="1" applyAlignment="1">
      <alignment vertical="center"/>
    </xf>
    <xf numFmtId="176" fontId="1" fillId="2" borderId="22" xfId="3" applyNumberFormat="1" applyFill="1" applyBorder="1" applyAlignment="1">
      <alignment horizontal="right" vertical="center"/>
    </xf>
    <xf numFmtId="179" fontId="9" fillId="2" borderId="23" xfId="3" applyNumberFormat="1" applyFont="1" applyFill="1" applyBorder="1" applyAlignment="1">
      <alignment horizontal="center" vertical="center"/>
    </xf>
    <xf numFmtId="176" fontId="1" fillId="2" borderId="20" xfId="3" applyNumberFormat="1" applyFill="1" applyBorder="1" applyAlignment="1">
      <alignment horizontal="center" vertical="center"/>
    </xf>
    <xf numFmtId="0" fontId="9" fillId="2" borderId="11" xfId="3" applyFont="1" applyFill="1" applyBorder="1" applyAlignment="1">
      <alignment horizontal="center" vertical="center"/>
    </xf>
    <xf numFmtId="0" fontId="1" fillId="2" borderId="0" xfId="3" applyFill="1" applyAlignment="1">
      <alignment horizontal="left" vertical="center"/>
    </xf>
    <xf numFmtId="0" fontId="1" fillId="2" borderId="7" xfId="3" applyFill="1" applyBorder="1" applyAlignment="1">
      <alignment horizontal="left" vertical="center"/>
    </xf>
    <xf numFmtId="176" fontId="1" fillId="2" borderId="24" xfId="3" applyNumberFormat="1" applyFill="1" applyBorder="1" applyAlignment="1">
      <alignment horizontal="right" vertical="center"/>
    </xf>
    <xf numFmtId="176" fontId="1" fillId="2" borderId="18" xfId="3" applyNumberFormat="1" applyFill="1" applyBorder="1" applyAlignment="1">
      <alignment horizontal="right" vertical="center"/>
    </xf>
    <xf numFmtId="179" fontId="9" fillId="2" borderId="19" xfId="3" applyNumberFormat="1" applyFont="1" applyFill="1" applyBorder="1" applyAlignment="1">
      <alignment horizontal="center" vertical="center"/>
    </xf>
    <xf numFmtId="0" fontId="1" fillId="2" borderId="2" xfId="3" applyFill="1" applyBorder="1" applyAlignment="1">
      <alignment horizontal="left" vertical="center"/>
    </xf>
    <xf numFmtId="176" fontId="1" fillId="2" borderId="0" xfId="3" applyNumberFormat="1" applyFill="1" applyAlignment="1">
      <alignment horizontal="right" vertical="center"/>
    </xf>
    <xf numFmtId="179" fontId="9" fillId="2" borderId="2" xfId="3" applyNumberFormat="1" applyFont="1" applyFill="1" applyBorder="1" applyAlignment="1">
      <alignment horizontal="center" vertical="center"/>
    </xf>
    <xf numFmtId="0" fontId="1" fillId="2" borderId="38" xfId="3" applyFill="1" applyBorder="1" applyAlignment="1">
      <alignment horizontal="left" vertical="center"/>
    </xf>
    <xf numFmtId="0" fontId="1" fillId="2" borderId="4" xfId="3" applyFill="1" applyBorder="1" applyAlignment="1">
      <alignment horizontal="left" vertical="center"/>
    </xf>
    <xf numFmtId="176" fontId="1" fillId="2" borderId="3" xfId="3" applyNumberFormat="1" applyFill="1" applyBorder="1" applyAlignment="1">
      <alignment horizontal="right" vertical="center"/>
    </xf>
    <xf numFmtId="179" fontId="9" fillId="2" borderId="5" xfId="3" applyNumberFormat="1" applyFont="1" applyFill="1" applyBorder="1" applyAlignment="1">
      <alignment horizontal="center" vertical="center"/>
    </xf>
    <xf numFmtId="0" fontId="1" fillId="2" borderId="12" xfId="3" applyFill="1" applyBorder="1" applyAlignment="1">
      <alignment horizontal="left" vertical="center"/>
    </xf>
    <xf numFmtId="0" fontId="1" fillId="2" borderId="13" xfId="3" applyFill="1" applyBorder="1" applyAlignment="1">
      <alignment horizontal="left" vertical="center"/>
    </xf>
    <xf numFmtId="0" fontId="1" fillId="2" borderId="25" xfId="3" applyFill="1" applyBorder="1" applyAlignment="1">
      <alignment horizontal="left" vertical="center"/>
    </xf>
    <xf numFmtId="0" fontId="1" fillId="2" borderId="26" xfId="3" applyFill="1" applyBorder="1" applyAlignment="1">
      <alignment horizontal="left" vertical="center"/>
    </xf>
    <xf numFmtId="176" fontId="1" fillId="2" borderId="28" xfId="3" applyNumberFormat="1" applyFill="1" applyBorder="1" applyAlignment="1">
      <alignment horizontal="right" vertical="center"/>
    </xf>
    <xf numFmtId="179" fontId="9" fillId="2" borderId="29" xfId="3" applyNumberFormat="1" applyFont="1" applyFill="1" applyBorder="1" applyAlignment="1">
      <alignment horizontal="center" vertical="center"/>
    </xf>
    <xf numFmtId="0" fontId="1" fillId="2" borderId="16" xfId="3" applyFill="1" applyBorder="1" applyAlignment="1">
      <alignment vertical="center"/>
    </xf>
    <xf numFmtId="0" fontId="1" fillId="2" borderId="17" xfId="3" applyFill="1" applyBorder="1" applyAlignment="1">
      <alignment vertical="center"/>
    </xf>
    <xf numFmtId="0" fontId="1" fillId="2" borderId="17" xfId="7" applyFill="1" applyBorder="1">
      <alignment vertical="center"/>
    </xf>
    <xf numFmtId="0" fontId="8" fillId="2" borderId="0" xfId="7" applyFont="1" applyFill="1">
      <alignment vertical="center"/>
    </xf>
    <xf numFmtId="0" fontId="8" fillId="2" borderId="0" xfId="9" applyFont="1" applyFill="1" applyAlignment="1">
      <alignment horizontal="left" vertical="center"/>
    </xf>
    <xf numFmtId="0" fontId="8" fillId="2" borderId="0" xfId="3" applyFont="1" applyFill="1" applyAlignment="1">
      <alignment horizontal="left" vertical="center"/>
    </xf>
    <xf numFmtId="49" fontId="4" fillId="0" borderId="0" xfId="5" applyNumberFormat="1" applyFont="1" applyAlignment="1">
      <alignment vertical="center"/>
    </xf>
    <xf numFmtId="0" fontId="4" fillId="0" borderId="0" xfId="5" applyFont="1" applyAlignment="1">
      <alignment vertical="center"/>
    </xf>
    <xf numFmtId="0" fontId="5" fillId="0" borderId="0" xfId="5" applyFont="1"/>
    <xf numFmtId="49" fontId="8" fillId="0" borderId="0" xfId="5" applyNumberFormat="1" applyFont="1" applyAlignment="1">
      <alignment vertical="center"/>
    </xf>
    <xf numFmtId="0" fontId="1" fillId="0" borderId="0" xfId="5" applyAlignment="1">
      <alignment vertical="center"/>
    </xf>
    <xf numFmtId="0" fontId="1" fillId="0" borderId="0" xfId="5" applyAlignment="1">
      <alignment horizontal="right" vertical="center"/>
    </xf>
    <xf numFmtId="49" fontId="4" fillId="0" borderId="0" xfId="5" applyNumberFormat="1" applyFont="1" applyAlignment="1">
      <alignment horizontal="center" vertical="center"/>
    </xf>
    <xf numFmtId="0" fontId="1" fillId="0" borderId="6" xfId="5" applyBorder="1" applyAlignment="1">
      <alignment vertical="center"/>
    </xf>
    <xf numFmtId="0" fontId="1" fillId="0" borderId="0" xfId="7">
      <alignment vertical="center"/>
    </xf>
    <xf numFmtId="0" fontId="1" fillId="0" borderId="20" xfId="5" applyBorder="1" applyAlignment="1">
      <alignment horizontal="right" vertical="center"/>
    </xf>
    <xf numFmtId="178" fontId="9" fillId="0" borderId="11" xfId="5" applyNumberFormat="1" applyFont="1" applyBorder="1" applyAlignment="1">
      <alignment horizontal="center" vertical="center"/>
    </xf>
    <xf numFmtId="176" fontId="1" fillId="0" borderId="0" xfId="6" applyNumberFormat="1" applyFont="1" applyFill="1" applyBorder="1" applyAlignment="1">
      <alignment vertical="center"/>
    </xf>
    <xf numFmtId="0" fontId="9" fillId="0" borderId="11" xfId="5" applyFont="1" applyBorder="1" applyAlignment="1">
      <alignment horizontal="center" vertical="center"/>
    </xf>
    <xf numFmtId="176" fontId="1" fillId="2" borderId="20" xfId="5" applyNumberFormat="1" applyFill="1" applyBorder="1" applyAlignment="1">
      <alignment horizontal="right" vertical="center"/>
    </xf>
    <xf numFmtId="0" fontId="10" fillId="0" borderId="0" xfId="5" applyFont="1" applyAlignment="1">
      <alignment vertical="center"/>
    </xf>
    <xf numFmtId="176" fontId="1" fillId="2" borderId="22" xfId="5" applyNumberFormat="1" applyFill="1" applyBorder="1" applyAlignment="1">
      <alignment horizontal="right" vertical="center"/>
    </xf>
    <xf numFmtId="176" fontId="1" fillId="0" borderId="0" xfId="6" applyNumberFormat="1" applyFont="1" applyFill="1" applyBorder="1" applyAlignment="1">
      <alignment horizontal="center" vertical="center"/>
    </xf>
    <xf numFmtId="0" fontId="1" fillId="2" borderId="20" xfId="5" applyFill="1" applyBorder="1" applyAlignment="1">
      <alignment horizontal="right" vertical="center"/>
    </xf>
    <xf numFmtId="176" fontId="1" fillId="0" borderId="0" xfId="5" applyNumberFormat="1" applyAlignment="1">
      <alignment vertical="center"/>
    </xf>
    <xf numFmtId="0" fontId="1" fillId="0" borderId="10" xfId="5" applyBorder="1" applyAlignment="1">
      <alignment vertical="center"/>
    </xf>
    <xf numFmtId="0" fontId="9" fillId="0" borderId="11" xfId="5" applyFont="1" applyBorder="1" applyAlignment="1">
      <alignment horizontal="right" vertical="center"/>
    </xf>
    <xf numFmtId="176" fontId="1" fillId="2" borderId="28" xfId="5" applyNumberFormat="1" applyFill="1" applyBorder="1" applyAlignment="1">
      <alignment horizontal="right" vertical="center"/>
    </xf>
    <xf numFmtId="176" fontId="1" fillId="2" borderId="18" xfId="5" applyNumberFormat="1" applyFill="1" applyBorder="1" applyAlignment="1">
      <alignment horizontal="right" vertical="center"/>
    </xf>
    <xf numFmtId="0" fontId="12" fillId="2" borderId="0" xfId="0" applyFont="1" applyFill="1" applyAlignment="1"/>
    <xf numFmtId="0" fontId="1" fillId="2" borderId="0" xfId="0" applyFont="1" applyFill="1" applyAlignment="1">
      <alignment horizontal="right"/>
    </xf>
    <xf numFmtId="0" fontId="13" fillId="2" borderId="0" xfId="0" applyFont="1" applyFill="1">
      <alignment vertical="center"/>
    </xf>
    <xf numFmtId="0" fontId="1" fillId="2" borderId="7" xfId="0" applyFont="1" applyFill="1" applyBorder="1">
      <alignment vertical="center"/>
    </xf>
    <xf numFmtId="0" fontId="13" fillId="2" borderId="17" xfId="0" applyFont="1" applyFill="1" applyBorder="1">
      <alignment vertical="center"/>
    </xf>
    <xf numFmtId="0" fontId="15" fillId="2" borderId="2" xfId="0" applyFont="1" applyFill="1" applyBorder="1">
      <alignment vertical="center"/>
    </xf>
    <xf numFmtId="0" fontId="15" fillId="2" borderId="0" xfId="0" applyFont="1" applyFill="1">
      <alignment vertical="center"/>
    </xf>
    <xf numFmtId="49" fontId="4" fillId="0" borderId="0" xfId="8" applyNumberFormat="1" applyFont="1" applyAlignment="1">
      <alignment vertical="center"/>
    </xf>
    <xf numFmtId="0" fontId="4" fillId="0" borderId="0" xfId="8" applyFont="1" applyAlignment="1">
      <alignment vertical="center"/>
    </xf>
    <xf numFmtId="0" fontId="12" fillId="0" borderId="0" xfId="8" applyFont="1"/>
    <xf numFmtId="0" fontId="12" fillId="0" borderId="0" xfId="8" applyFont="1" applyAlignment="1">
      <alignment horizontal="center"/>
    </xf>
    <xf numFmtId="0" fontId="1" fillId="0" borderId="0" xfId="8" applyAlignment="1">
      <alignment horizontal="center"/>
    </xf>
    <xf numFmtId="0" fontId="1" fillId="0" borderId="0" xfId="8"/>
    <xf numFmtId="0" fontId="1" fillId="0" borderId="0" xfId="8" applyAlignment="1">
      <alignment horizontal="right"/>
    </xf>
    <xf numFmtId="0" fontId="1" fillId="0" borderId="0" xfId="8" applyAlignment="1">
      <alignment horizontal="right" vertical="center"/>
    </xf>
    <xf numFmtId="0" fontId="1" fillId="0" borderId="0" xfId="8" applyAlignment="1">
      <alignment vertical="center"/>
    </xf>
    <xf numFmtId="0" fontId="1" fillId="0" borderId="2" xfId="8" applyBorder="1" applyAlignment="1">
      <alignment vertical="center"/>
    </xf>
    <xf numFmtId="0" fontId="1" fillId="0" borderId="33" xfId="8" applyBorder="1" applyAlignment="1">
      <alignment vertical="center"/>
    </xf>
    <xf numFmtId="0" fontId="1" fillId="0" borderId="0" xfId="8" applyAlignment="1">
      <alignment horizontal="center" vertical="center"/>
    </xf>
    <xf numFmtId="0" fontId="1" fillId="0" borderId="4" xfId="8" applyBorder="1" applyAlignment="1">
      <alignment vertical="center"/>
    </xf>
    <xf numFmtId="176" fontId="1" fillId="0" borderId="3" xfId="8" applyNumberFormat="1" applyBorder="1" applyAlignment="1">
      <alignment horizontal="right" vertical="center"/>
    </xf>
    <xf numFmtId="180" fontId="9" fillId="0" borderId="4" xfId="8" applyNumberFormat="1" applyFont="1" applyBorder="1" applyAlignment="1">
      <alignment horizontal="center" vertical="center"/>
    </xf>
    <xf numFmtId="176" fontId="9" fillId="0" borderId="39" xfId="8" applyNumberFormat="1" applyFont="1" applyBorder="1" applyAlignment="1">
      <alignment horizontal="center" vertical="center"/>
    </xf>
    <xf numFmtId="176" fontId="9" fillId="0" borderId="5" xfId="8" applyNumberFormat="1" applyFont="1" applyBorder="1" applyAlignment="1">
      <alignment horizontal="center" vertical="center"/>
    </xf>
    <xf numFmtId="176" fontId="1" fillId="0" borderId="4" xfId="8" applyNumberFormat="1" applyBorder="1" applyAlignment="1">
      <alignment horizontal="right" vertical="center"/>
    </xf>
    <xf numFmtId="176" fontId="4" fillId="0" borderId="0" xfId="8" applyNumberFormat="1" applyFont="1" applyAlignment="1">
      <alignment vertical="center"/>
    </xf>
    <xf numFmtId="176" fontId="1" fillId="0" borderId="20" xfId="8" applyNumberFormat="1" applyBorder="1" applyAlignment="1">
      <alignment horizontal="right" vertical="center"/>
    </xf>
    <xf numFmtId="180" fontId="9" fillId="0" borderId="0" xfId="8" applyNumberFormat="1" applyFont="1" applyAlignment="1">
      <alignment horizontal="center" vertical="center"/>
    </xf>
    <xf numFmtId="176" fontId="9" fillId="0" borderId="11" xfId="8" applyNumberFormat="1" applyFont="1" applyBorder="1" applyAlignment="1">
      <alignment horizontal="center" vertical="center"/>
    </xf>
    <xf numFmtId="176" fontId="1" fillId="0" borderId="0" xfId="8" applyNumberFormat="1" applyAlignment="1">
      <alignment horizontal="right" vertical="center"/>
    </xf>
    <xf numFmtId="176" fontId="9" fillId="0" borderId="9" xfId="8" applyNumberFormat="1" applyFont="1" applyBorder="1" applyAlignment="1">
      <alignment horizontal="center" vertical="center"/>
    </xf>
    <xf numFmtId="0" fontId="1" fillId="0" borderId="6" xfId="8" applyBorder="1" applyAlignment="1">
      <alignment vertical="center"/>
    </xf>
    <xf numFmtId="0" fontId="1" fillId="0" borderId="6" xfId="9" applyBorder="1" applyAlignment="1">
      <alignment horizontal="left" vertical="center"/>
    </xf>
    <xf numFmtId="0" fontId="1" fillId="0" borderId="0" xfId="9" applyAlignment="1">
      <alignment horizontal="left" vertical="center"/>
    </xf>
    <xf numFmtId="0" fontId="1" fillId="0" borderId="13" xfId="9" applyBorder="1">
      <alignment vertical="center"/>
    </xf>
    <xf numFmtId="0" fontId="1" fillId="0" borderId="13" xfId="8" applyBorder="1" applyAlignment="1">
      <alignment vertical="center"/>
    </xf>
    <xf numFmtId="176" fontId="1" fillId="0" borderId="24" xfId="8" applyNumberFormat="1" applyBorder="1" applyAlignment="1">
      <alignment horizontal="right" vertical="center"/>
    </xf>
    <xf numFmtId="180" fontId="9" fillId="0" borderId="13" xfId="8" applyNumberFormat="1" applyFont="1" applyBorder="1" applyAlignment="1">
      <alignment horizontal="center" vertical="center"/>
    </xf>
    <xf numFmtId="176" fontId="9" fillId="0" borderId="15" xfId="8" applyNumberFormat="1" applyFont="1" applyBorder="1" applyAlignment="1">
      <alignment horizontal="center" vertical="center"/>
    </xf>
    <xf numFmtId="176" fontId="1" fillId="0" borderId="13" xfId="8" applyNumberFormat="1" applyBorder="1" applyAlignment="1">
      <alignment horizontal="right" vertical="center"/>
    </xf>
    <xf numFmtId="0" fontId="1" fillId="0" borderId="7" xfId="9" applyBorder="1">
      <alignment vertical="center"/>
    </xf>
    <xf numFmtId="0" fontId="1" fillId="0" borderId="46" xfId="9" applyBorder="1">
      <alignment vertical="center"/>
    </xf>
    <xf numFmtId="0" fontId="1" fillId="0" borderId="7" xfId="8" applyBorder="1" applyAlignment="1">
      <alignment vertical="center"/>
    </xf>
    <xf numFmtId="176" fontId="1" fillId="0" borderId="22" xfId="8" applyNumberFormat="1" applyBorder="1" applyAlignment="1">
      <alignment horizontal="right" vertical="center"/>
    </xf>
    <xf numFmtId="180" fontId="9" fillId="0" borderId="47" xfId="8" applyNumberFormat="1" applyFont="1" applyBorder="1" applyAlignment="1">
      <alignment horizontal="center" vertical="center"/>
    </xf>
    <xf numFmtId="176" fontId="9" fillId="0" borderId="23" xfId="8" applyNumberFormat="1" applyFont="1" applyBorder="1" applyAlignment="1">
      <alignment horizontal="center" vertical="center"/>
    </xf>
    <xf numFmtId="176" fontId="1" fillId="0" borderId="7" xfId="8" applyNumberFormat="1" applyBorder="1" applyAlignment="1">
      <alignment horizontal="right" vertical="center"/>
    </xf>
    <xf numFmtId="0" fontId="1" fillId="0" borderId="0" xfId="9">
      <alignment vertical="center"/>
    </xf>
    <xf numFmtId="176" fontId="9" fillId="0" borderId="10" xfId="8" applyNumberFormat="1" applyFont="1" applyBorder="1" applyAlignment="1">
      <alignment horizontal="center" vertical="center"/>
    </xf>
    <xf numFmtId="0" fontId="1" fillId="0" borderId="13" xfId="9" applyBorder="1" applyAlignment="1">
      <alignment horizontal="left" vertical="center"/>
    </xf>
    <xf numFmtId="176" fontId="9" fillId="0" borderId="14" xfId="8" applyNumberFormat="1" applyFont="1" applyBorder="1" applyAlignment="1">
      <alignment horizontal="center" vertical="center"/>
    </xf>
    <xf numFmtId="0" fontId="1" fillId="0" borderId="26" xfId="9" applyBorder="1">
      <alignment vertical="center"/>
    </xf>
    <xf numFmtId="0" fontId="1" fillId="0" borderId="26" xfId="9" applyBorder="1" applyAlignment="1">
      <alignment horizontal="left" vertical="center"/>
    </xf>
    <xf numFmtId="0" fontId="10" fillId="0" borderId="26" xfId="9" applyFont="1" applyBorder="1" applyAlignment="1">
      <alignment horizontal="left" vertical="center"/>
    </xf>
    <xf numFmtId="0" fontId="1" fillId="0" borderId="26" xfId="8" applyBorder="1" applyAlignment="1">
      <alignment vertical="center"/>
    </xf>
    <xf numFmtId="176" fontId="1" fillId="0" borderId="28" xfId="8" applyNumberFormat="1" applyBorder="1" applyAlignment="1">
      <alignment horizontal="right" vertical="center"/>
    </xf>
    <xf numFmtId="180" fontId="9" fillId="0" borderId="26" xfId="8" applyNumberFormat="1" applyFont="1" applyBorder="1" applyAlignment="1">
      <alignment horizontal="center" vertical="center"/>
    </xf>
    <xf numFmtId="176" fontId="9" fillId="0" borderId="27" xfId="8" applyNumberFormat="1" applyFont="1" applyBorder="1" applyAlignment="1">
      <alignment horizontal="center" vertical="center"/>
    </xf>
    <xf numFmtId="176" fontId="9" fillId="0" borderId="29" xfId="8" applyNumberFormat="1" applyFont="1" applyBorder="1" applyAlignment="1">
      <alignment horizontal="center" vertical="center"/>
    </xf>
    <xf numFmtId="176" fontId="1" fillId="0" borderId="26" xfId="8" applyNumberFormat="1" applyBorder="1" applyAlignment="1">
      <alignment horizontal="right" vertical="center"/>
    </xf>
    <xf numFmtId="0" fontId="1" fillId="0" borderId="35" xfId="9" applyBorder="1">
      <alignment vertical="center"/>
    </xf>
    <xf numFmtId="0" fontId="1" fillId="0" borderId="35" xfId="9" applyBorder="1" applyAlignment="1">
      <alignment horizontal="left" vertical="center"/>
    </xf>
    <xf numFmtId="0" fontId="1" fillId="0" borderId="35" xfId="8" applyBorder="1" applyAlignment="1">
      <alignment vertical="center"/>
    </xf>
    <xf numFmtId="176" fontId="1" fillId="0" borderId="37" xfId="8" applyNumberFormat="1" applyBorder="1" applyAlignment="1">
      <alignment horizontal="right" vertical="center"/>
    </xf>
    <xf numFmtId="180" fontId="9" fillId="0" borderId="35" xfId="8" applyNumberFormat="1" applyFont="1" applyBorder="1" applyAlignment="1">
      <alignment horizontal="center" vertical="center"/>
    </xf>
    <xf numFmtId="176" fontId="9" fillId="0" borderId="36" xfId="8" applyNumberFormat="1" applyFont="1" applyBorder="1" applyAlignment="1">
      <alignment horizontal="center" vertical="center"/>
    </xf>
    <xf numFmtId="176" fontId="9" fillId="0" borderId="53" xfId="8" applyNumberFormat="1" applyFont="1" applyBorder="1" applyAlignment="1">
      <alignment horizontal="center" vertical="center"/>
    </xf>
    <xf numFmtId="176" fontId="1" fillId="0" borderId="35" xfId="8" applyNumberFormat="1" applyBorder="1" applyAlignment="1">
      <alignment horizontal="right" vertical="center"/>
    </xf>
    <xf numFmtId="0" fontId="1" fillId="0" borderId="2" xfId="8" applyBorder="1" applyAlignment="1">
      <alignment vertical="top" wrapText="1"/>
    </xf>
    <xf numFmtId="0" fontId="1" fillId="0" borderId="2" xfId="8" applyBorder="1" applyAlignment="1">
      <alignment vertical="top"/>
    </xf>
    <xf numFmtId="0" fontId="1" fillId="0" borderId="0" xfId="8" applyAlignment="1">
      <alignment vertical="top"/>
    </xf>
    <xf numFmtId="49" fontId="1" fillId="0" borderId="0" xfId="10" applyNumberFormat="1" applyAlignment="1">
      <alignment vertical="center"/>
    </xf>
    <xf numFmtId="0" fontId="1" fillId="0" borderId="0" xfId="10" applyAlignment="1">
      <alignment vertical="center"/>
    </xf>
    <xf numFmtId="0" fontId="1" fillId="0" borderId="0" xfId="10"/>
    <xf numFmtId="0" fontId="1" fillId="0" borderId="0" xfId="10" applyAlignment="1">
      <alignment horizontal="right"/>
    </xf>
    <xf numFmtId="0" fontId="1" fillId="0" borderId="0" xfId="10" applyAlignment="1">
      <alignment horizontal="right" vertical="center"/>
    </xf>
    <xf numFmtId="0" fontId="1" fillId="0" borderId="54" xfId="0" applyFont="1" applyBorder="1">
      <alignment vertical="center"/>
    </xf>
    <xf numFmtId="0" fontId="1" fillId="0" borderId="55" xfId="0" applyFont="1" applyBorder="1">
      <alignment vertical="center"/>
    </xf>
    <xf numFmtId="176" fontId="1" fillId="0" borderId="56" xfId="0" applyNumberFormat="1" applyFont="1" applyBorder="1" applyAlignment="1">
      <alignment horizontal="right" vertical="center"/>
    </xf>
    <xf numFmtId="176" fontId="9" fillId="0" borderId="57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176" fontId="9" fillId="0" borderId="11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/>
    </xf>
    <xf numFmtId="0" fontId="1" fillId="0" borderId="21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176" fontId="9" fillId="0" borderId="23" xfId="0" applyNumberFormat="1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0" xfId="0" applyFont="1" applyBorder="1">
      <alignment vertical="center"/>
    </xf>
    <xf numFmtId="176" fontId="9" fillId="0" borderId="9" xfId="0" applyNumberFormat="1" applyFont="1" applyBorder="1" applyAlignment="1">
      <alignment horizontal="center" vertical="center"/>
    </xf>
    <xf numFmtId="0" fontId="1" fillId="0" borderId="7" xfId="9" applyBorder="1" applyAlignment="1">
      <alignment horizontal="left" vertical="center"/>
    </xf>
    <xf numFmtId="0" fontId="1" fillId="0" borderId="47" xfId="0" applyFont="1" applyBorder="1">
      <alignment vertical="center"/>
    </xf>
    <xf numFmtId="38" fontId="9" fillId="0" borderId="10" xfId="0" applyNumberFormat="1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" fillId="0" borderId="69" xfId="0" applyFont="1" applyBorder="1">
      <alignment vertical="center"/>
    </xf>
    <xf numFmtId="0" fontId="1" fillId="0" borderId="70" xfId="0" applyFont="1" applyBorder="1">
      <alignment vertical="center"/>
    </xf>
    <xf numFmtId="0" fontId="1" fillId="0" borderId="70" xfId="9" applyBorder="1">
      <alignment vertical="center"/>
    </xf>
    <xf numFmtId="0" fontId="1" fillId="0" borderId="70" xfId="9" applyBorder="1" applyAlignment="1">
      <alignment horizontal="left" vertical="center"/>
    </xf>
    <xf numFmtId="0" fontId="10" fillId="0" borderId="70" xfId="9" applyFont="1" applyBorder="1" applyAlignment="1">
      <alignment horizontal="left" vertical="center"/>
    </xf>
    <xf numFmtId="0" fontId="1" fillId="0" borderId="8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176" fontId="9" fillId="0" borderId="29" xfId="0" applyNumberFormat="1" applyFont="1" applyBorder="1" applyAlignment="1">
      <alignment horizontal="center" vertical="center"/>
    </xf>
    <xf numFmtId="0" fontId="1" fillId="0" borderId="34" xfId="0" applyFont="1" applyBorder="1">
      <alignment vertical="center"/>
    </xf>
    <xf numFmtId="0" fontId="1" fillId="0" borderId="35" xfId="0" applyFont="1" applyBorder="1">
      <alignment vertical="center"/>
    </xf>
    <xf numFmtId="0" fontId="1" fillId="0" borderId="17" xfId="0" applyFont="1" applyBorder="1">
      <alignment vertical="center"/>
    </xf>
    <xf numFmtId="176" fontId="9" fillId="0" borderId="19" xfId="0" applyNumberFormat="1" applyFont="1" applyBorder="1" applyAlignment="1">
      <alignment horizontal="center" vertical="center"/>
    </xf>
    <xf numFmtId="49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vertical="top"/>
    </xf>
    <xf numFmtId="38" fontId="1" fillId="0" borderId="21" xfId="6" applyFont="1" applyFill="1" applyBorder="1" applyAlignment="1">
      <alignment horizontal="center" vertical="center"/>
    </xf>
    <xf numFmtId="38" fontId="1" fillId="0" borderId="7" xfId="6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0" borderId="25" xfId="5" applyFont="1" applyFill="1" applyBorder="1" applyAlignment="1">
      <alignment horizontal="center" vertical="center"/>
    </xf>
    <xf numFmtId="0" fontId="1" fillId="0" borderId="26" xfId="5" applyFont="1" applyFill="1" applyBorder="1" applyAlignment="1">
      <alignment horizontal="center" vertical="center"/>
    </xf>
    <xf numFmtId="0" fontId="1" fillId="0" borderId="27" xfId="5" applyFont="1" applyFill="1" applyBorder="1" applyAlignment="1">
      <alignment horizontal="center" vertical="center"/>
    </xf>
    <xf numFmtId="38" fontId="1" fillId="0" borderId="16" xfId="6" applyFont="1" applyFill="1" applyBorder="1" applyAlignment="1">
      <alignment horizontal="center" vertical="center"/>
    </xf>
    <xf numFmtId="38" fontId="1" fillId="0" borderId="17" xfId="6" applyFont="1" applyFill="1" applyBorder="1" applyAlignment="1">
      <alignment horizontal="center" vertical="center"/>
    </xf>
    <xf numFmtId="176" fontId="1" fillId="0" borderId="17" xfId="6" applyNumberFormat="1" applyFont="1" applyFill="1" applyBorder="1" applyAlignment="1">
      <alignment horizontal="center" vertical="center"/>
    </xf>
    <xf numFmtId="176" fontId="1" fillId="0" borderId="30" xfId="6" applyNumberFormat="1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center" vertical="center"/>
    </xf>
    <xf numFmtId="0" fontId="1" fillId="0" borderId="17" xfId="5" applyFont="1" applyFill="1" applyBorder="1" applyAlignment="1">
      <alignment horizontal="center" vertical="center"/>
    </xf>
    <xf numFmtId="0" fontId="1" fillId="0" borderId="3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/>
    </xf>
    <xf numFmtId="0" fontId="7" fillId="0" borderId="0" xfId="5" applyFont="1" applyAlignment="1">
      <alignment horizontal="center" vertical="center"/>
    </xf>
    <xf numFmtId="0" fontId="1" fillId="0" borderId="17" xfId="5" applyFont="1" applyFill="1" applyBorder="1" applyAlignment="1">
      <alignment vertical="center"/>
    </xf>
    <xf numFmtId="0" fontId="1" fillId="0" borderId="18" xfId="5" applyFont="1" applyFill="1" applyBorder="1" applyAlignment="1">
      <alignment horizontal="center" vertical="center"/>
    </xf>
    <xf numFmtId="0" fontId="1" fillId="0" borderId="19" xfId="5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176" fontId="1" fillId="0" borderId="73" xfId="8" applyNumberFormat="1" applyFont="1" applyFill="1" applyBorder="1" applyAlignment="1">
      <alignment horizontal="center" vertical="center"/>
    </xf>
    <xf numFmtId="176" fontId="1" fillId="0" borderId="52" xfId="8" applyNumberFormat="1" applyFont="1" applyFill="1" applyBorder="1" applyAlignment="1">
      <alignment horizontal="center" vertical="center"/>
    </xf>
    <xf numFmtId="176" fontId="1" fillId="0" borderId="42" xfId="8" applyNumberFormat="1" applyFont="1" applyFill="1" applyBorder="1" applyAlignment="1">
      <alignment horizontal="right" vertical="center"/>
    </xf>
    <xf numFmtId="176" fontId="1" fillId="0" borderId="43" xfId="8" applyNumberFormat="1" applyFont="1" applyFill="1" applyBorder="1" applyAlignment="1">
      <alignment horizontal="right" vertical="center"/>
    </xf>
    <xf numFmtId="176" fontId="1" fillId="0" borderId="72" xfId="8" applyNumberFormat="1" applyFont="1" applyFill="1" applyBorder="1" applyAlignment="1">
      <alignment horizontal="center" vertical="center"/>
    </xf>
    <xf numFmtId="176" fontId="1" fillId="0" borderId="51" xfId="8" applyNumberFormat="1" applyFont="1" applyFill="1" applyBorder="1" applyAlignment="1">
      <alignment horizontal="center" vertical="center"/>
    </xf>
    <xf numFmtId="180" fontId="1" fillId="0" borderId="42" xfId="8" applyNumberFormat="1" applyFont="1" applyFill="1" applyBorder="1" applyAlignment="1">
      <alignment horizontal="center" vertical="center"/>
    </xf>
    <xf numFmtId="180" fontId="1" fillId="0" borderId="51" xfId="8" applyNumberFormat="1" applyFont="1" applyFill="1" applyBorder="1" applyAlignment="1">
      <alignment horizontal="center" vertical="center"/>
    </xf>
    <xf numFmtId="180" fontId="1" fillId="0" borderId="72" xfId="8" applyNumberFormat="1" applyFont="1" applyFill="1" applyBorder="1" applyAlignment="1">
      <alignment horizontal="center" vertical="center"/>
    </xf>
    <xf numFmtId="180" fontId="1" fillId="0" borderId="40" xfId="8" applyNumberFormat="1" applyFont="1" applyFill="1" applyBorder="1" applyAlignment="1">
      <alignment horizontal="right" vertical="center"/>
    </xf>
    <xf numFmtId="0" fontId="1" fillId="0" borderId="41" xfId="8" applyFont="1" applyBorder="1" applyAlignment="1">
      <alignment horizontal="right" vertical="center"/>
    </xf>
    <xf numFmtId="180" fontId="1" fillId="0" borderId="43" xfId="8" applyNumberFormat="1" applyFont="1" applyFill="1" applyBorder="1" applyAlignment="1">
      <alignment horizontal="center" vertical="center"/>
    </xf>
    <xf numFmtId="180" fontId="1" fillId="0" borderId="44" xfId="8" applyNumberFormat="1" applyFont="1" applyFill="1" applyBorder="1" applyAlignment="1">
      <alignment horizontal="center" vertical="center"/>
    </xf>
    <xf numFmtId="180" fontId="1" fillId="0" borderId="45" xfId="8" applyNumberFormat="1" applyFont="1" applyFill="1" applyBorder="1" applyAlignment="1">
      <alignment horizontal="center" vertical="center"/>
    </xf>
    <xf numFmtId="180" fontId="1" fillId="0" borderId="48" xfId="8" applyNumberFormat="1" applyFont="1" applyFill="1" applyBorder="1" applyAlignment="1">
      <alignment horizontal="center" vertical="center"/>
    </xf>
    <xf numFmtId="180" fontId="1" fillId="0" borderId="49" xfId="8" applyNumberFormat="1" applyFont="1" applyFill="1" applyBorder="1" applyAlignment="1">
      <alignment horizontal="center" vertical="center"/>
    </xf>
    <xf numFmtId="176" fontId="1" fillId="0" borderId="71" xfId="8" applyNumberFormat="1" applyFont="1" applyFill="1" applyBorder="1" applyAlignment="1">
      <alignment horizontal="center" vertical="center"/>
    </xf>
    <xf numFmtId="176" fontId="1" fillId="0" borderId="50" xfId="8" applyNumberFormat="1" applyFont="1" applyFill="1" applyBorder="1" applyAlignment="1">
      <alignment horizontal="center" vertical="center"/>
    </xf>
    <xf numFmtId="0" fontId="6" fillId="0" borderId="0" xfId="8" applyFont="1" applyFill="1" applyBorder="1" applyAlignment="1">
      <alignment horizontal="center"/>
    </xf>
    <xf numFmtId="0" fontId="7" fillId="0" borderId="0" xfId="8" applyFont="1" applyFill="1" applyBorder="1" applyAlignment="1">
      <alignment horizontal="center"/>
    </xf>
    <xf numFmtId="0" fontId="1" fillId="0" borderId="1" xfId="8" applyFont="1" applyFill="1" applyBorder="1" applyAlignment="1">
      <alignment horizontal="center" vertical="center"/>
    </xf>
    <xf numFmtId="0" fontId="1" fillId="0" borderId="2" xfId="8" applyFont="1" applyFill="1" applyBorder="1" applyAlignment="1">
      <alignment horizontal="center" vertical="center"/>
    </xf>
    <xf numFmtId="0" fontId="1" fillId="0" borderId="31" xfId="8" applyFont="1" applyFill="1" applyBorder="1" applyAlignment="1">
      <alignment horizontal="center" vertical="center"/>
    </xf>
    <xf numFmtId="0" fontId="1" fillId="0" borderId="34" xfId="8" applyFont="1" applyFill="1" applyBorder="1" applyAlignment="1">
      <alignment horizontal="center" vertical="center"/>
    </xf>
    <xf numFmtId="0" fontId="1" fillId="0" borderId="35" xfId="8" applyFont="1" applyFill="1" applyBorder="1" applyAlignment="1">
      <alignment horizontal="center" vertical="center"/>
    </xf>
    <xf numFmtId="0" fontId="1" fillId="0" borderId="36" xfId="8" applyFont="1" applyFill="1" applyBorder="1" applyAlignment="1">
      <alignment horizontal="center" vertical="center"/>
    </xf>
    <xf numFmtId="0" fontId="1" fillId="0" borderId="32" xfId="8" applyFont="1" applyFill="1" applyBorder="1" applyAlignment="1">
      <alignment horizontal="center" vertical="center"/>
    </xf>
    <xf numFmtId="0" fontId="1" fillId="0" borderId="37" xfId="8" applyFont="1" applyFill="1" applyBorder="1" applyAlignment="1">
      <alignment horizontal="center" vertical="center"/>
    </xf>
    <xf numFmtId="0" fontId="1" fillId="0" borderId="28" xfId="8" applyFont="1" applyFill="1" applyBorder="1" applyAlignment="1">
      <alignment horizontal="center" vertical="center" wrapText="1"/>
    </xf>
    <xf numFmtId="0" fontId="1" fillId="0" borderId="27" xfId="8" applyFont="1" applyBorder="1" applyAlignment="1">
      <alignment horizontal="center" vertical="center" wrapText="1"/>
    </xf>
    <xf numFmtId="0" fontId="1" fillId="0" borderId="29" xfId="8" applyFont="1" applyBorder="1" applyAlignment="1">
      <alignment horizontal="center" vertical="center" wrapText="1"/>
    </xf>
    <xf numFmtId="0" fontId="1" fillId="0" borderId="26" xfId="8" applyFont="1" applyFill="1" applyBorder="1" applyAlignment="1">
      <alignment horizontal="center" vertical="center" wrapText="1"/>
    </xf>
    <xf numFmtId="0" fontId="1" fillId="0" borderId="29" xfId="8" applyFont="1" applyFill="1" applyBorder="1" applyAlignment="1">
      <alignment horizontal="center" vertical="center" wrapText="1"/>
    </xf>
    <xf numFmtId="0" fontId="1" fillId="2" borderId="21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0" fontId="1" fillId="2" borderId="47" xfId="3" applyFont="1" applyFill="1" applyBorder="1" applyAlignment="1">
      <alignment horizontal="left" vertical="center"/>
    </xf>
    <xf numFmtId="0" fontId="1" fillId="2" borderId="6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10" xfId="3" applyFont="1" applyFill="1" applyBorder="1" applyAlignment="1">
      <alignment horizontal="left" vertical="center"/>
    </xf>
    <xf numFmtId="0" fontId="1" fillId="2" borderId="16" xfId="3" applyFont="1" applyFill="1" applyBorder="1" applyAlignment="1">
      <alignment horizontal="left" vertical="center"/>
    </xf>
    <xf numFmtId="0" fontId="1" fillId="2" borderId="17" xfId="3" applyFont="1" applyFill="1" applyBorder="1" applyAlignment="1">
      <alignment horizontal="left" vertical="center"/>
    </xf>
    <xf numFmtId="0" fontId="1" fillId="2" borderId="3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vertical="center"/>
    </xf>
    <xf numFmtId="0" fontId="1" fillId="2" borderId="31" xfId="3" applyFont="1" applyFill="1" applyBorder="1" applyAlignment="1">
      <alignment vertical="center"/>
    </xf>
    <xf numFmtId="0" fontId="1" fillId="2" borderId="34" xfId="3" applyFont="1" applyFill="1" applyBorder="1" applyAlignment="1">
      <alignment vertical="center"/>
    </xf>
    <xf numFmtId="0" fontId="1" fillId="2" borderId="35" xfId="3" applyFont="1" applyFill="1" applyBorder="1" applyAlignment="1">
      <alignment vertical="center"/>
    </xf>
    <xf numFmtId="0" fontId="1" fillId="2" borderId="36" xfId="3" applyFont="1" applyFill="1" applyBorder="1" applyAlignment="1">
      <alignment vertical="center"/>
    </xf>
    <xf numFmtId="0" fontId="1" fillId="2" borderId="32" xfId="3" applyFont="1" applyFill="1" applyBorder="1" applyAlignment="1">
      <alignment horizontal="center" vertical="center"/>
    </xf>
    <xf numFmtId="0" fontId="1" fillId="2" borderId="33" xfId="3" applyFont="1" applyFill="1" applyBorder="1" applyAlignment="1">
      <alignment horizontal="center" vertical="center"/>
    </xf>
    <xf numFmtId="0" fontId="1" fillId="2" borderId="37" xfId="3" applyFont="1" applyFill="1" applyBorder="1" applyAlignment="1">
      <alignment horizontal="center" vertical="center"/>
    </xf>
    <xf numFmtId="0" fontId="1" fillId="2" borderId="53" xfId="3" applyFont="1" applyFill="1" applyBorder="1" applyAlignment="1">
      <alignment horizontal="center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13" xfId="3" applyFont="1" applyFill="1" applyBorder="1" applyAlignment="1">
      <alignment horizontal="left" vertical="center"/>
    </xf>
    <xf numFmtId="0" fontId="1" fillId="2" borderId="14" xfId="3" applyFont="1" applyFill="1" applyBorder="1" applyAlignment="1">
      <alignment horizontal="left" vertical="center"/>
    </xf>
    <xf numFmtId="176" fontId="1" fillId="0" borderId="42" xfId="0" applyNumberFormat="1" applyFont="1" applyFill="1" applyBorder="1" applyAlignment="1">
      <alignment horizontal="right" vertical="center"/>
    </xf>
    <xf numFmtId="176" fontId="1" fillId="0" borderId="51" xfId="0" applyNumberFormat="1" applyFont="1" applyFill="1" applyBorder="1" applyAlignment="1">
      <alignment horizontal="right" vertical="center"/>
    </xf>
    <xf numFmtId="38" fontId="1" fillId="0" borderId="42" xfId="0" applyNumberFormat="1" applyFont="1" applyFill="1" applyBorder="1" applyAlignment="1">
      <alignment horizontal="center" vertical="center"/>
    </xf>
    <xf numFmtId="38" fontId="1" fillId="0" borderId="5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68" xfId="0" applyFont="1" applyFill="1" applyBorder="1" applyAlignment="1">
      <alignment horizontal="center" vertical="center"/>
    </xf>
    <xf numFmtId="0" fontId="6" fillId="0" borderId="0" xfId="10" applyFont="1" applyFill="1" applyBorder="1" applyAlignment="1">
      <alignment horizontal="center" vertical="center"/>
    </xf>
    <xf numFmtId="0" fontId="7" fillId="0" borderId="0" xfId="1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176" fontId="1" fillId="0" borderId="7" xfId="6" applyNumberFormat="1" applyFont="1" applyFill="1" applyBorder="1" applyAlignment="1">
      <alignment horizontal="center" vertical="center"/>
    </xf>
    <xf numFmtId="176" fontId="1" fillId="0" borderId="0" xfId="6" applyNumberFormat="1" applyFont="1" applyFill="1" applyBorder="1" applyAlignment="1">
      <alignment horizontal="center" vertical="center"/>
    </xf>
    <xf numFmtId="0" fontId="1" fillId="0" borderId="25" xfId="5" applyBorder="1" applyAlignment="1">
      <alignment horizontal="center" vertical="center"/>
    </xf>
    <xf numFmtId="176" fontId="1" fillId="0" borderId="26" xfId="5" applyNumberFormat="1" applyBorder="1" applyAlignment="1">
      <alignment horizontal="center" vertical="center"/>
    </xf>
    <xf numFmtId="0" fontId="1" fillId="0" borderId="26" xfId="5" applyBorder="1" applyAlignment="1">
      <alignment horizontal="center" vertical="center"/>
    </xf>
    <xf numFmtId="0" fontId="1" fillId="0" borderId="27" xfId="5" applyBorder="1" applyAlignment="1">
      <alignment horizontal="center" vertical="center"/>
    </xf>
    <xf numFmtId="38" fontId="1" fillId="0" borderId="30" xfId="6" applyFont="1" applyFill="1" applyBorder="1" applyAlignment="1">
      <alignment horizontal="center" vertical="center"/>
    </xf>
    <xf numFmtId="0" fontId="1" fillId="0" borderId="16" xfId="5" applyBorder="1" applyAlignment="1">
      <alignment horizontal="center" vertical="center"/>
    </xf>
    <xf numFmtId="176" fontId="1" fillId="0" borderId="17" xfId="5" applyNumberFormat="1" applyBorder="1" applyAlignment="1">
      <alignment horizontal="center" vertical="center"/>
    </xf>
    <xf numFmtId="0" fontId="1" fillId="0" borderId="17" xfId="5" applyBorder="1" applyAlignment="1">
      <alignment horizontal="center" vertical="center"/>
    </xf>
    <xf numFmtId="0" fontId="1" fillId="0" borderId="30" xfId="5" applyBorder="1" applyAlignment="1">
      <alignment horizontal="center" vertical="center"/>
    </xf>
    <xf numFmtId="0" fontId="6" fillId="0" borderId="0" xfId="5" applyFont="1" applyAlignment="1">
      <alignment horizontal="center"/>
    </xf>
    <xf numFmtId="0" fontId="1" fillId="0" borderId="17" xfId="5" applyBorder="1" applyAlignment="1">
      <alignment vertical="center"/>
    </xf>
    <xf numFmtId="0" fontId="1" fillId="0" borderId="18" xfId="5" applyBorder="1" applyAlignment="1">
      <alignment horizontal="center" vertical="center"/>
    </xf>
    <xf numFmtId="0" fontId="1" fillId="0" borderId="19" xfId="5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76" fontId="1" fillId="0" borderId="73" xfId="8" applyNumberFormat="1" applyBorder="1" applyAlignment="1">
      <alignment horizontal="center" vertical="center"/>
    </xf>
    <xf numFmtId="176" fontId="1" fillId="0" borderId="52" xfId="8" applyNumberFormat="1" applyBorder="1" applyAlignment="1">
      <alignment horizontal="center" vertical="center"/>
    </xf>
    <xf numFmtId="176" fontId="1" fillId="0" borderId="42" xfId="8" applyNumberFormat="1" applyBorder="1" applyAlignment="1">
      <alignment horizontal="right" vertical="center"/>
    </xf>
    <xf numFmtId="176" fontId="1" fillId="0" borderId="43" xfId="8" applyNumberFormat="1" applyBorder="1" applyAlignment="1">
      <alignment horizontal="right" vertical="center"/>
    </xf>
    <xf numFmtId="176" fontId="1" fillId="0" borderId="72" xfId="8" applyNumberFormat="1" applyBorder="1" applyAlignment="1">
      <alignment horizontal="center" vertical="center"/>
    </xf>
    <xf numFmtId="176" fontId="1" fillId="0" borderId="51" xfId="8" applyNumberFormat="1" applyBorder="1" applyAlignment="1">
      <alignment horizontal="center" vertical="center"/>
    </xf>
    <xf numFmtId="180" fontId="1" fillId="0" borderId="42" xfId="8" applyNumberFormat="1" applyBorder="1" applyAlignment="1">
      <alignment horizontal="center" vertical="center"/>
    </xf>
    <xf numFmtId="180" fontId="1" fillId="0" borderId="51" xfId="8" applyNumberFormat="1" applyBorder="1" applyAlignment="1">
      <alignment horizontal="center" vertical="center"/>
    </xf>
    <xf numFmtId="180" fontId="1" fillId="0" borderId="72" xfId="8" applyNumberFormat="1" applyBorder="1" applyAlignment="1">
      <alignment horizontal="center" vertical="center"/>
    </xf>
    <xf numFmtId="176" fontId="1" fillId="0" borderId="71" xfId="8" applyNumberFormat="1" applyBorder="1" applyAlignment="1">
      <alignment horizontal="center" vertical="center"/>
    </xf>
    <xf numFmtId="176" fontId="1" fillId="0" borderId="50" xfId="8" applyNumberFormat="1" applyBorder="1" applyAlignment="1">
      <alignment horizontal="center" vertical="center"/>
    </xf>
    <xf numFmtId="180" fontId="1" fillId="0" borderId="40" xfId="8" applyNumberFormat="1" applyBorder="1" applyAlignment="1">
      <alignment horizontal="right" vertical="center"/>
    </xf>
    <xf numFmtId="0" fontId="1" fillId="0" borderId="41" xfId="8" applyBorder="1" applyAlignment="1">
      <alignment horizontal="right" vertical="center"/>
    </xf>
    <xf numFmtId="180" fontId="1" fillId="0" borderId="43" xfId="8" applyNumberFormat="1" applyBorder="1" applyAlignment="1">
      <alignment horizontal="center" vertical="center"/>
    </xf>
    <xf numFmtId="180" fontId="1" fillId="0" borderId="44" xfId="8" applyNumberFormat="1" applyBorder="1" applyAlignment="1">
      <alignment horizontal="center" vertical="center"/>
    </xf>
    <xf numFmtId="180" fontId="1" fillId="0" borderId="45" xfId="8" applyNumberFormat="1" applyBorder="1" applyAlignment="1">
      <alignment horizontal="center" vertical="center"/>
    </xf>
    <xf numFmtId="180" fontId="1" fillId="0" borderId="48" xfId="8" applyNumberFormat="1" applyBorder="1" applyAlignment="1">
      <alignment horizontal="center" vertical="center"/>
    </xf>
    <xf numFmtId="180" fontId="1" fillId="0" borderId="49" xfId="8" applyNumberFormat="1" applyBorder="1" applyAlignment="1">
      <alignment horizontal="center" vertical="center"/>
    </xf>
    <xf numFmtId="0" fontId="6" fillId="0" borderId="0" xfId="8" applyFont="1" applyAlignment="1">
      <alignment horizontal="center"/>
    </xf>
    <xf numFmtId="0" fontId="7" fillId="0" borderId="0" xfId="8" applyFont="1" applyAlignment="1">
      <alignment horizontal="center"/>
    </xf>
    <xf numFmtId="0" fontId="1" fillId="0" borderId="1" xfId="8" applyBorder="1" applyAlignment="1">
      <alignment horizontal="center" vertical="center"/>
    </xf>
    <xf numFmtId="0" fontId="1" fillId="0" borderId="2" xfId="8" applyBorder="1" applyAlignment="1">
      <alignment horizontal="center" vertical="center"/>
    </xf>
    <xf numFmtId="0" fontId="1" fillId="0" borderId="31" xfId="8" applyBorder="1" applyAlignment="1">
      <alignment horizontal="center" vertical="center"/>
    </xf>
    <xf numFmtId="0" fontId="1" fillId="0" borderId="34" xfId="8" applyBorder="1" applyAlignment="1">
      <alignment horizontal="center" vertical="center"/>
    </xf>
    <xf numFmtId="0" fontId="1" fillId="0" borderId="35" xfId="8" applyBorder="1" applyAlignment="1">
      <alignment horizontal="center" vertical="center"/>
    </xf>
    <xf numFmtId="0" fontId="1" fillId="0" borderId="36" xfId="8" applyBorder="1" applyAlignment="1">
      <alignment horizontal="center" vertical="center"/>
    </xf>
    <xf numFmtId="0" fontId="1" fillId="0" borderId="32" xfId="8" applyBorder="1" applyAlignment="1">
      <alignment horizontal="center" vertical="center"/>
    </xf>
    <xf numFmtId="0" fontId="1" fillId="0" borderId="37" xfId="8" applyBorder="1" applyAlignment="1">
      <alignment horizontal="center" vertical="center"/>
    </xf>
    <xf numFmtId="0" fontId="1" fillId="0" borderId="28" xfId="8" applyBorder="1" applyAlignment="1">
      <alignment horizontal="center" vertical="center" wrapText="1"/>
    </xf>
    <xf numFmtId="0" fontId="1" fillId="0" borderId="27" xfId="8" applyBorder="1" applyAlignment="1">
      <alignment horizontal="center" vertical="center" wrapText="1"/>
    </xf>
    <xf numFmtId="0" fontId="1" fillId="0" borderId="29" xfId="8" applyBorder="1" applyAlignment="1">
      <alignment horizontal="center" vertical="center" wrapText="1"/>
    </xf>
    <xf numFmtId="0" fontId="1" fillId="0" borderId="26" xfId="8" applyBorder="1" applyAlignment="1">
      <alignment horizontal="center" vertical="center" wrapText="1"/>
    </xf>
    <xf numFmtId="0" fontId="1" fillId="2" borderId="21" xfId="3" applyFill="1" applyBorder="1" applyAlignment="1">
      <alignment horizontal="left" vertical="center"/>
    </xf>
    <xf numFmtId="0" fontId="1" fillId="2" borderId="7" xfId="3" applyFill="1" applyBorder="1" applyAlignment="1">
      <alignment horizontal="left" vertical="center"/>
    </xf>
    <xf numFmtId="0" fontId="1" fillId="2" borderId="47" xfId="3" applyFill="1" applyBorder="1" applyAlignment="1">
      <alignment horizontal="left" vertical="center"/>
    </xf>
    <xf numFmtId="0" fontId="1" fillId="2" borderId="6" xfId="3" applyFill="1" applyBorder="1" applyAlignment="1">
      <alignment horizontal="left" vertical="center"/>
    </xf>
    <xf numFmtId="0" fontId="1" fillId="2" borderId="0" xfId="3" applyFill="1" applyAlignment="1">
      <alignment horizontal="left" vertical="center"/>
    </xf>
    <xf numFmtId="0" fontId="1" fillId="2" borderId="10" xfId="3" applyFill="1" applyBorder="1" applyAlignment="1">
      <alignment horizontal="left" vertical="center"/>
    </xf>
    <xf numFmtId="0" fontId="1" fillId="2" borderId="16" xfId="3" applyFill="1" applyBorder="1" applyAlignment="1">
      <alignment horizontal="left" vertical="center"/>
    </xf>
    <xf numFmtId="0" fontId="1" fillId="2" borderId="17" xfId="3" applyFill="1" applyBorder="1" applyAlignment="1">
      <alignment horizontal="left" vertical="center"/>
    </xf>
    <xf numFmtId="0" fontId="1" fillId="2" borderId="30" xfId="3" applyFill="1" applyBorder="1" applyAlignment="1">
      <alignment horizontal="left" vertical="center"/>
    </xf>
    <xf numFmtId="0" fontId="7" fillId="2" borderId="0" xfId="3" applyFont="1" applyFill="1" applyAlignment="1">
      <alignment horizontal="center" vertical="center"/>
    </xf>
    <xf numFmtId="0" fontId="1" fillId="2" borderId="1" xfId="3" applyFill="1" applyBorder="1" applyAlignment="1">
      <alignment horizontal="center" vertical="center"/>
    </xf>
    <xf numFmtId="0" fontId="1" fillId="2" borderId="2" xfId="3" applyFill="1" applyBorder="1" applyAlignment="1">
      <alignment horizontal="center" vertical="center"/>
    </xf>
    <xf numFmtId="0" fontId="1" fillId="2" borderId="2" xfId="3" applyFill="1" applyBorder="1" applyAlignment="1">
      <alignment vertical="center"/>
    </xf>
    <xf numFmtId="0" fontId="1" fillId="2" borderId="31" xfId="3" applyFill="1" applyBorder="1" applyAlignment="1">
      <alignment vertical="center"/>
    </xf>
    <xf numFmtId="0" fontId="1" fillId="2" borderId="34" xfId="3" applyFill="1" applyBorder="1" applyAlignment="1">
      <alignment vertical="center"/>
    </xf>
    <xf numFmtId="0" fontId="1" fillId="2" borderId="35" xfId="3" applyFill="1" applyBorder="1" applyAlignment="1">
      <alignment vertical="center"/>
    </xf>
    <xf numFmtId="0" fontId="1" fillId="2" borderId="36" xfId="3" applyFill="1" applyBorder="1" applyAlignment="1">
      <alignment vertical="center"/>
    </xf>
    <xf numFmtId="0" fontId="1" fillId="2" borderId="32" xfId="3" applyFill="1" applyBorder="1" applyAlignment="1">
      <alignment horizontal="center" vertical="center"/>
    </xf>
    <xf numFmtId="0" fontId="1" fillId="2" borderId="33" xfId="3" applyFill="1" applyBorder="1" applyAlignment="1">
      <alignment horizontal="center" vertical="center"/>
    </xf>
    <xf numFmtId="0" fontId="1" fillId="2" borderId="37" xfId="3" applyFill="1" applyBorder="1" applyAlignment="1">
      <alignment horizontal="center" vertical="center"/>
    </xf>
    <xf numFmtId="0" fontId="1" fillId="2" borderId="53" xfId="3" applyFill="1" applyBorder="1" applyAlignment="1">
      <alignment horizontal="center" vertical="center"/>
    </xf>
    <xf numFmtId="0" fontId="1" fillId="2" borderId="12" xfId="3" applyFill="1" applyBorder="1" applyAlignment="1">
      <alignment horizontal="left" vertical="center"/>
    </xf>
    <xf numFmtId="0" fontId="1" fillId="2" borderId="13" xfId="3" applyFill="1" applyBorder="1" applyAlignment="1">
      <alignment horizontal="left" vertical="center"/>
    </xf>
    <xf numFmtId="0" fontId="1" fillId="2" borderId="14" xfId="3" applyFill="1" applyBorder="1" applyAlignment="1">
      <alignment horizontal="left" vertical="center"/>
    </xf>
    <xf numFmtId="176" fontId="1" fillId="0" borderId="42" xfId="0" applyNumberFormat="1" applyFont="1" applyBorder="1" applyAlignment="1">
      <alignment horizontal="right" vertical="center"/>
    </xf>
    <xf numFmtId="176" fontId="1" fillId="0" borderId="51" xfId="0" applyNumberFormat="1" applyFont="1" applyBorder="1" applyAlignment="1">
      <alignment horizontal="right" vertical="center"/>
    </xf>
    <xf numFmtId="38" fontId="1" fillId="0" borderId="42" xfId="0" applyNumberFormat="1" applyFont="1" applyBorder="1" applyAlignment="1">
      <alignment horizontal="center" vertical="center"/>
    </xf>
    <xf numFmtId="38" fontId="1" fillId="0" borderId="51" xfId="0" applyNumberFormat="1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6" fillId="0" borderId="0" xfId="10" applyFont="1" applyAlignment="1">
      <alignment horizontal="center" vertical="center"/>
    </xf>
    <xf numFmtId="0" fontId="7" fillId="0" borderId="0" xfId="10" applyFont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13">
    <cellStyle name="桁区切り" xfId="1" builtinId="6"/>
    <cellStyle name="桁区切り 2" xfId="6" xr:uid="{00000000-0005-0000-0000-000001000000}"/>
    <cellStyle name="標準" xfId="0" builtinId="0"/>
    <cellStyle name="標準 2" xfId="2" xr:uid="{00000000-0005-0000-0000-000003000000}"/>
    <cellStyle name="標準 2 3" xfId="10" xr:uid="{00000000-0005-0000-0000-000004000000}"/>
    <cellStyle name="標準 4" xfId="11" xr:uid="{00000000-0005-0000-0000-000005000000}"/>
    <cellStyle name="標準 5" xfId="8" xr:uid="{00000000-0005-0000-0000-000006000000}"/>
    <cellStyle name="標準 6" xfId="12" xr:uid="{00000000-0005-0000-0000-000007000000}"/>
    <cellStyle name="標準 7" xfId="4" xr:uid="{00000000-0005-0000-0000-000008000000}"/>
    <cellStyle name="標準 8" xfId="3" xr:uid="{00000000-0005-0000-0000-000009000000}"/>
    <cellStyle name="標準 9" xfId="5" xr:uid="{00000000-0005-0000-0000-00000A000000}"/>
    <cellStyle name="標準_03.04.01.財務諸表雛形_様式_桜内案１_コピー03　普通会計４表2006.12.23_仕訳" xfId="7" xr:uid="{00000000-0005-0000-0000-00000B000000}"/>
    <cellStyle name="標準_別冊１　Ｐ2～Ｐ5　普通会計４表20070113_仕訳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AE80"/>
  <sheetViews>
    <sheetView showGridLines="0" topLeftCell="C4" zoomScale="85" zoomScaleNormal="85" zoomScaleSheetLayoutView="85" workbookViewId="0"/>
  </sheetViews>
  <sheetFormatPr defaultColWidth="9" defaultRowHeight="12.75" x14ac:dyDescent="0.15"/>
  <cols>
    <col min="1" max="2" width="0" style="7" hidden="1" customWidth="1"/>
    <col min="3" max="3" width="0.625" style="9" customWidth="1"/>
    <col min="4" max="14" width="2.125" style="9" customWidth="1"/>
    <col min="15" max="15" width="6" style="9" customWidth="1"/>
    <col min="16" max="16" width="22.375" style="9" customWidth="1"/>
    <col min="17" max="17" width="3.375" style="9" bestFit="1" customWidth="1"/>
    <col min="18" max="19" width="2.125" style="9" customWidth="1"/>
    <col min="20" max="24" width="3.875" style="9" customWidth="1"/>
    <col min="25" max="25" width="3.125" style="9" customWidth="1"/>
    <col min="26" max="26" width="24.125" style="9" bestFit="1" customWidth="1"/>
    <col min="27" max="27" width="3.125" style="9" customWidth="1"/>
    <col min="28" max="28" width="0.625" style="9" customWidth="1"/>
    <col min="29" max="29" width="9" style="9"/>
    <col min="30" max="31" width="0" style="9" hidden="1" customWidth="1"/>
    <col min="32" max="16384" width="9" style="9"/>
  </cols>
  <sheetData>
    <row r="1" spans="1:31" x14ac:dyDescent="0.15">
      <c r="D1" s="9" t="s">
        <v>334</v>
      </c>
    </row>
    <row r="2" spans="1:31" x14ac:dyDescent="0.15">
      <c r="D2" s="9" t="s">
        <v>335</v>
      </c>
    </row>
    <row r="3" spans="1:31" x14ac:dyDescent="0.15">
      <c r="D3" s="9" t="s">
        <v>336</v>
      </c>
    </row>
    <row r="4" spans="1:31" x14ac:dyDescent="0.15">
      <c r="D4" s="9" t="s">
        <v>337</v>
      </c>
    </row>
    <row r="5" spans="1:31" x14ac:dyDescent="0.15">
      <c r="D5" s="9" t="s">
        <v>338</v>
      </c>
    </row>
    <row r="6" spans="1:31" x14ac:dyDescent="0.15">
      <c r="D6" s="9" t="s">
        <v>339</v>
      </c>
    </row>
    <row r="7" spans="1:31" x14ac:dyDescent="0.15">
      <c r="D7" s="9" t="s">
        <v>340</v>
      </c>
    </row>
    <row r="8" spans="1:31" s="6" customFormat="1" ht="13.5" x14ac:dyDescent="0.15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4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31" ht="23.25" customHeight="1" x14ac:dyDescent="0.25">
      <c r="C9" s="8"/>
      <c r="D9" s="509" t="s">
        <v>355</v>
      </c>
      <c r="E9" s="509"/>
      <c r="F9" s="509"/>
      <c r="G9" s="509"/>
      <c r="H9" s="509"/>
      <c r="I9" s="509"/>
      <c r="J9" s="509"/>
      <c r="K9" s="509"/>
      <c r="L9" s="509"/>
      <c r="M9" s="509"/>
      <c r="N9" s="509"/>
      <c r="O9" s="509"/>
      <c r="P9" s="509"/>
      <c r="Q9" s="509"/>
      <c r="R9" s="509"/>
      <c r="S9" s="509"/>
      <c r="T9" s="509"/>
      <c r="U9" s="509"/>
      <c r="V9" s="509"/>
      <c r="W9" s="509"/>
      <c r="X9" s="509"/>
      <c r="Y9" s="509"/>
      <c r="Z9" s="509"/>
      <c r="AA9" s="509"/>
    </row>
    <row r="10" spans="1:31" ht="21" customHeight="1" x14ac:dyDescent="0.15">
      <c r="D10" s="510" t="s">
        <v>356</v>
      </c>
      <c r="E10" s="510"/>
      <c r="F10" s="510"/>
      <c r="G10" s="510"/>
      <c r="H10" s="510"/>
      <c r="I10" s="510"/>
      <c r="J10" s="510"/>
      <c r="K10" s="510"/>
      <c r="L10" s="510"/>
      <c r="M10" s="510"/>
      <c r="N10" s="510"/>
      <c r="O10" s="510"/>
      <c r="P10" s="510"/>
      <c r="Q10" s="510"/>
      <c r="R10" s="510"/>
      <c r="S10" s="510"/>
      <c r="T10" s="510"/>
      <c r="U10" s="510"/>
      <c r="V10" s="510"/>
      <c r="W10" s="510"/>
      <c r="X10" s="510"/>
      <c r="Y10" s="510"/>
      <c r="Z10" s="510"/>
      <c r="AA10" s="510"/>
    </row>
    <row r="11" spans="1:31" s="11" customFormat="1" ht="16.5" customHeight="1" thickBot="1" x14ac:dyDescent="0.2">
      <c r="A11" s="10"/>
      <c r="B11" s="10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4" t="s">
        <v>341</v>
      </c>
      <c r="AB11" s="13"/>
    </row>
    <row r="12" spans="1:31" s="16" customFormat="1" ht="14.25" customHeight="1" thickBot="1" x14ac:dyDescent="0.2">
      <c r="A12" s="15" t="s">
        <v>315</v>
      </c>
      <c r="B12" s="15" t="s">
        <v>316</v>
      </c>
      <c r="D12" s="506" t="s">
        <v>0</v>
      </c>
      <c r="E12" s="507"/>
      <c r="F12" s="507"/>
      <c r="G12" s="507"/>
      <c r="H12" s="507"/>
      <c r="I12" s="507"/>
      <c r="J12" s="507"/>
      <c r="K12" s="511"/>
      <c r="L12" s="511"/>
      <c r="M12" s="511"/>
      <c r="N12" s="511"/>
      <c r="O12" s="511"/>
      <c r="P12" s="512" t="s">
        <v>317</v>
      </c>
      <c r="Q12" s="513"/>
      <c r="R12" s="507" t="s">
        <v>0</v>
      </c>
      <c r="S12" s="507"/>
      <c r="T12" s="507"/>
      <c r="U12" s="507"/>
      <c r="V12" s="507"/>
      <c r="W12" s="507"/>
      <c r="X12" s="507"/>
      <c r="Y12" s="507"/>
      <c r="Z12" s="512" t="s">
        <v>317</v>
      </c>
      <c r="AA12" s="513"/>
    </row>
    <row r="13" spans="1:31" ht="14.65" customHeight="1" x14ac:dyDescent="0.15">
      <c r="D13" s="17" t="s">
        <v>318</v>
      </c>
      <c r="E13" s="18"/>
      <c r="F13" s="19"/>
      <c r="G13" s="20"/>
      <c r="H13" s="20"/>
      <c r="I13" s="20"/>
      <c r="J13" s="20"/>
      <c r="K13" s="18"/>
      <c r="L13" s="18"/>
      <c r="M13" s="18"/>
      <c r="N13" s="302"/>
      <c r="O13" s="302"/>
      <c r="P13" s="21"/>
      <c r="Q13" s="22"/>
      <c r="R13" s="19" t="s">
        <v>319</v>
      </c>
      <c r="S13" s="19"/>
      <c r="T13" s="19"/>
      <c r="U13" s="19"/>
      <c r="V13" s="19"/>
      <c r="W13" s="19"/>
      <c r="X13" s="19"/>
      <c r="Y13" s="18"/>
      <c r="Z13" s="21"/>
      <c r="AA13" s="23"/>
    </row>
    <row r="14" spans="1:31" ht="14.65" customHeight="1" x14ac:dyDescent="0.15">
      <c r="A14" s="7" t="s">
        <v>3</v>
      </c>
      <c r="B14" s="7" t="s">
        <v>101</v>
      </c>
      <c r="D14" s="24"/>
      <c r="E14" s="19" t="s">
        <v>4</v>
      </c>
      <c r="F14" s="19"/>
      <c r="G14" s="19"/>
      <c r="H14" s="19"/>
      <c r="I14" s="19"/>
      <c r="J14" s="19"/>
      <c r="K14" s="18"/>
      <c r="L14" s="18"/>
      <c r="M14" s="18"/>
      <c r="N14" s="302"/>
      <c r="O14" s="302"/>
      <c r="P14" s="25">
        <v>2320</v>
      </c>
      <c r="Q14" s="26"/>
      <c r="R14" s="19"/>
      <c r="S14" s="19" t="s">
        <v>102</v>
      </c>
      <c r="T14" s="19"/>
      <c r="U14" s="19"/>
      <c r="V14" s="19"/>
      <c r="W14" s="19"/>
      <c r="X14" s="19"/>
      <c r="Y14" s="18"/>
      <c r="Z14" s="25">
        <v>2312</v>
      </c>
      <c r="AA14" s="27"/>
      <c r="AD14" s="9">
        <f>IF(AND(AD15="-",AD43="-",AD46="-"),"-",SUM(AD15,AD43,AD46))</f>
        <v>2319840</v>
      </c>
      <c r="AE14" s="9">
        <f>IF(COUNTIF(AE15:AE19,"-")=COUNTA(AE15:AE19),"-",SUM(AE15:AE19))</f>
        <v>2312124</v>
      </c>
    </row>
    <row r="15" spans="1:31" ht="14.65" customHeight="1" x14ac:dyDescent="0.15">
      <c r="A15" s="7" t="s">
        <v>5</v>
      </c>
      <c r="B15" s="7" t="s">
        <v>103</v>
      </c>
      <c r="D15" s="24"/>
      <c r="E15" s="19"/>
      <c r="F15" s="19" t="s">
        <v>6</v>
      </c>
      <c r="G15" s="19"/>
      <c r="H15" s="19"/>
      <c r="I15" s="19"/>
      <c r="J15" s="19"/>
      <c r="K15" s="18"/>
      <c r="L15" s="18"/>
      <c r="M15" s="18"/>
      <c r="N15" s="302"/>
      <c r="O15" s="302"/>
      <c r="P15" s="25" t="s">
        <v>11</v>
      </c>
      <c r="Q15" s="26"/>
      <c r="R15" s="19"/>
      <c r="S15" s="19"/>
      <c r="T15" s="19" t="s">
        <v>320</v>
      </c>
      <c r="U15" s="19"/>
      <c r="V15" s="19"/>
      <c r="W15" s="19"/>
      <c r="X15" s="19"/>
      <c r="Y15" s="18"/>
      <c r="Z15" s="25" t="s">
        <v>342</v>
      </c>
      <c r="AA15" s="27"/>
      <c r="AD15" s="9" t="str">
        <f>IF(AND(AD16="-",AD32="-",COUNTIF(AD41:AD42,"-")=COUNTA(AD41:AD42)),"-",SUM(AD16,AD32,AD41:AD42))</f>
        <v>-</v>
      </c>
      <c r="AE15" s="9" t="s">
        <v>11</v>
      </c>
    </row>
    <row r="16" spans="1:31" ht="14.65" customHeight="1" x14ac:dyDescent="0.15">
      <c r="A16" s="7" t="s">
        <v>7</v>
      </c>
      <c r="B16" s="7" t="s">
        <v>104</v>
      </c>
      <c r="D16" s="24"/>
      <c r="E16" s="19"/>
      <c r="F16" s="19"/>
      <c r="G16" s="19" t="s">
        <v>8</v>
      </c>
      <c r="H16" s="19"/>
      <c r="I16" s="19"/>
      <c r="J16" s="19"/>
      <c r="K16" s="18"/>
      <c r="L16" s="18"/>
      <c r="M16" s="18"/>
      <c r="N16" s="302"/>
      <c r="O16" s="302"/>
      <c r="P16" s="25" t="s">
        <v>11</v>
      </c>
      <c r="Q16" s="26"/>
      <c r="R16" s="19"/>
      <c r="S16" s="19"/>
      <c r="T16" s="19" t="s">
        <v>105</v>
      </c>
      <c r="U16" s="19"/>
      <c r="V16" s="19"/>
      <c r="W16" s="19"/>
      <c r="X16" s="19"/>
      <c r="Y16" s="18"/>
      <c r="Z16" s="25" t="s">
        <v>342</v>
      </c>
      <c r="AA16" s="27"/>
      <c r="AD16" s="9" t="str">
        <f>IF(COUNTIF(AD17:AD31,"-")=COUNTA(AD17:AD31),"-",SUM(AD17:AD31))</f>
        <v>-</v>
      </c>
      <c r="AE16" s="9" t="s">
        <v>11</v>
      </c>
    </row>
    <row r="17" spans="1:31" ht="14.65" customHeight="1" x14ac:dyDescent="0.15">
      <c r="A17" s="7" t="s">
        <v>9</v>
      </c>
      <c r="B17" s="7" t="s">
        <v>106</v>
      </c>
      <c r="D17" s="24"/>
      <c r="E17" s="19"/>
      <c r="F17" s="19"/>
      <c r="G17" s="19"/>
      <c r="H17" s="19" t="s">
        <v>10</v>
      </c>
      <c r="I17" s="19"/>
      <c r="J17" s="19"/>
      <c r="K17" s="18"/>
      <c r="L17" s="18"/>
      <c r="M17" s="18"/>
      <c r="N17" s="302"/>
      <c r="O17" s="302"/>
      <c r="P17" s="25" t="s">
        <v>342</v>
      </c>
      <c r="Q17" s="26"/>
      <c r="R17" s="19"/>
      <c r="S17" s="19"/>
      <c r="T17" s="19" t="s">
        <v>107</v>
      </c>
      <c r="U17" s="19"/>
      <c r="V17" s="19"/>
      <c r="W17" s="19"/>
      <c r="X17" s="19"/>
      <c r="Y17" s="18"/>
      <c r="Z17" s="25" t="s">
        <v>343</v>
      </c>
      <c r="AA17" s="27"/>
      <c r="AD17" s="9" t="s">
        <v>11</v>
      </c>
      <c r="AE17" s="9" t="s">
        <v>11</v>
      </c>
    </row>
    <row r="18" spans="1:31" ht="14.65" customHeight="1" x14ac:dyDescent="0.15">
      <c r="A18" s="7" t="s">
        <v>12</v>
      </c>
      <c r="B18" s="7" t="s">
        <v>108</v>
      </c>
      <c r="D18" s="24"/>
      <c r="E18" s="19"/>
      <c r="F18" s="19"/>
      <c r="G18" s="19"/>
      <c r="H18" s="19" t="s">
        <v>13</v>
      </c>
      <c r="I18" s="19"/>
      <c r="J18" s="19"/>
      <c r="K18" s="18"/>
      <c r="L18" s="18"/>
      <c r="M18" s="18"/>
      <c r="N18" s="302"/>
      <c r="O18" s="302"/>
      <c r="P18" s="25" t="s">
        <v>342</v>
      </c>
      <c r="Q18" s="26"/>
      <c r="R18" s="19"/>
      <c r="S18" s="19"/>
      <c r="T18" s="19" t="s">
        <v>109</v>
      </c>
      <c r="U18" s="19"/>
      <c r="V18" s="19"/>
      <c r="W18" s="19"/>
      <c r="X18" s="19"/>
      <c r="Y18" s="18"/>
      <c r="Z18" s="25" t="s">
        <v>344</v>
      </c>
      <c r="AA18" s="27"/>
      <c r="AD18" s="9" t="s">
        <v>11</v>
      </c>
      <c r="AE18" s="9" t="s">
        <v>11</v>
      </c>
    </row>
    <row r="19" spans="1:31" ht="14.65" customHeight="1" x14ac:dyDescent="0.15">
      <c r="A19" s="7" t="s">
        <v>14</v>
      </c>
      <c r="B19" s="7" t="s">
        <v>110</v>
      </c>
      <c r="D19" s="24"/>
      <c r="E19" s="19"/>
      <c r="F19" s="19"/>
      <c r="G19" s="19"/>
      <c r="H19" s="19" t="s">
        <v>15</v>
      </c>
      <c r="I19" s="19"/>
      <c r="J19" s="19"/>
      <c r="K19" s="18"/>
      <c r="L19" s="18"/>
      <c r="M19" s="18"/>
      <c r="N19" s="302"/>
      <c r="O19" s="302"/>
      <c r="P19" s="25" t="s">
        <v>343</v>
      </c>
      <c r="Q19" s="26"/>
      <c r="R19" s="19"/>
      <c r="S19" s="19"/>
      <c r="T19" s="19" t="s">
        <v>35</v>
      </c>
      <c r="U19" s="19"/>
      <c r="V19" s="19"/>
      <c r="W19" s="19"/>
      <c r="X19" s="19"/>
      <c r="Y19" s="18"/>
      <c r="Z19" s="25">
        <v>2312</v>
      </c>
      <c r="AA19" s="27"/>
      <c r="AD19" s="9" t="s">
        <v>11</v>
      </c>
      <c r="AE19" s="9">
        <v>2312124</v>
      </c>
    </row>
    <row r="20" spans="1:31" ht="14.65" customHeight="1" x14ac:dyDescent="0.15">
      <c r="A20" s="7" t="s">
        <v>16</v>
      </c>
      <c r="B20" s="7" t="s">
        <v>111</v>
      </c>
      <c r="D20" s="24"/>
      <c r="E20" s="19"/>
      <c r="F20" s="19"/>
      <c r="G20" s="19"/>
      <c r="H20" s="19" t="s">
        <v>17</v>
      </c>
      <c r="I20" s="19"/>
      <c r="J20" s="19"/>
      <c r="K20" s="18"/>
      <c r="L20" s="18"/>
      <c r="M20" s="18"/>
      <c r="N20" s="302"/>
      <c r="O20" s="302"/>
      <c r="P20" s="25" t="s">
        <v>342</v>
      </c>
      <c r="Q20" s="26"/>
      <c r="R20" s="19"/>
      <c r="S20" s="19" t="s">
        <v>112</v>
      </c>
      <c r="T20" s="19"/>
      <c r="U20" s="19"/>
      <c r="V20" s="19"/>
      <c r="W20" s="19"/>
      <c r="X20" s="19"/>
      <c r="Y20" s="18"/>
      <c r="Z20" s="25">
        <v>12</v>
      </c>
      <c r="AA20" s="27"/>
      <c r="AD20" s="9" t="s">
        <v>11</v>
      </c>
      <c r="AE20" s="9">
        <f>IF(COUNTIF(AE21:AE28,"-")=COUNTA(AE21:AE28),"-",SUM(AE21:AE28))</f>
        <v>11787</v>
      </c>
    </row>
    <row r="21" spans="1:31" ht="14.65" customHeight="1" x14ac:dyDescent="0.15">
      <c r="A21" s="7" t="s">
        <v>18</v>
      </c>
      <c r="B21" s="7" t="s">
        <v>113</v>
      </c>
      <c r="D21" s="24"/>
      <c r="E21" s="19"/>
      <c r="F21" s="19"/>
      <c r="G21" s="19"/>
      <c r="H21" s="19" t="s">
        <v>19</v>
      </c>
      <c r="I21" s="19"/>
      <c r="J21" s="19"/>
      <c r="K21" s="18"/>
      <c r="L21" s="18"/>
      <c r="M21" s="18"/>
      <c r="N21" s="302"/>
      <c r="O21" s="302"/>
      <c r="P21" s="25" t="s">
        <v>342</v>
      </c>
      <c r="Q21" s="26"/>
      <c r="R21" s="19"/>
      <c r="S21" s="19"/>
      <c r="T21" s="19" t="s">
        <v>321</v>
      </c>
      <c r="U21" s="19"/>
      <c r="V21" s="19"/>
      <c r="W21" s="19"/>
      <c r="X21" s="19"/>
      <c r="Y21" s="18"/>
      <c r="Z21" s="25" t="s">
        <v>342</v>
      </c>
      <c r="AA21" s="27"/>
      <c r="AD21" s="9" t="s">
        <v>11</v>
      </c>
      <c r="AE21" s="9" t="s">
        <v>11</v>
      </c>
    </row>
    <row r="22" spans="1:31" ht="14.65" customHeight="1" x14ac:dyDescent="0.15">
      <c r="A22" s="7" t="s">
        <v>20</v>
      </c>
      <c r="B22" s="7" t="s">
        <v>114</v>
      </c>
      <c r="D22" s="24"/>
      <c r="E22" s="19"/>
      <c r="F22" s="19"/>
      <c r="G22" s="19"/>
      <c r="H22" s="19" t="s">
        <v>21</v>
      </c>
      <c r="I22" s="19"/>
      <c r="J22" s="19"/>
      <c r="K22" s="18"/>
      <c r="L22" s="18"/>
      <c r="M22" s="18"/>
      <c r="N22" s="302"/>
      <c r="O22" s="302"/>
      <c r="P22" s="25" t="s">
        <v>342</v>
      </c>
      <c r="Q22" s="26"/>
      <c r="R22" s="19"/>
      <c r="S22" s="19"/>
      <c r="T22" s="19" t="s">
        <v>115</v>
      </c>
      <c r="U22" s="19"/>
      <c r="V22" s="19"/>
      <c r="W22" s="19"/>
      <c r="X22" s="19"/>
      <c r="Y22" s="18"/>
      <c r="Z22" s="25" t="s">
        <v>342</v>
      </c>
      <c r="AA22" s="27"/>
      <c r="AD22" s="9" t="s">
        <v>11</v>
      </c>
      <c r="AE22" s="9" t="s">
        <v>11</v>
      </c>
    </row>
    <row r="23" spans="1:31" ht="14.65" customHeight="1" x14ac:dyDescent="0.15">
      <c r="A23" s="7" t="s">
        <v>22</v>
      </c>
      <c r="B23" s="7" t="s">
        <v>116</v>
      </c>
      <c r="D23" s="24"/>
      <c r="E23" s="19"/>
      <c r="F23" s="19"/>
      <c r="G23" s="19"/>
      <c r="H23" s="19" t="s">
        <v>23</v>
      </c>
      <c r="I23" s="28"/>
      <c r="J23" s="28"/>
      <c r="K23" s="29"/>
      <c r="L23" s="29"/>
      <c r="M23" s="29"/>
      <c r="N23" s="303"/>
      <c r="O23" s="303"/>
      <c r="P23" s="25" t="s">
        <v>343</v>
      </c>
      <c r="Q23" s="26"/>
      <c r="R23" s="19"/>
      <c r="S23" s="19"/>
      <c r="T23" s="19" t="s">
        <v>117</v>
      </c>
      <c r="U23" s="19"/>
      <c r="V23" s="19"/>
      <c r="W23" s="19"/>
      <c r="X23" s="19"/>
      <c r="Y23" s="18"/>
      <c r="Z23" s="25" t="s">
        <v>343</v>
      </c>
      <c r="AA23" s="27"/>
      <c r="AD23" s="9" t="s">
        <v>11</v>
      </c>
      <c r="AE23" s="9" t="s">
        <v>11</v>
      </c>
    </row>
    <row r="24" spans="1:31" ht="14.65" customHeight="1" x14ac:dyDescent="0.15">
      <c r="A24" s="7" t="s">
        <v>24</v>
      </c>
      <c r="B24" s="7" t="s">
        <v>118</v>
      </c>
      <c r="D24" s="24"/>
      <c r="E24" s="19"/>
      <c r="F24" s="19"/>
      <c r="G24" s="19"/>
      <c r="H24" s="19" t="s">
        <v>25</v>
      </c>
      <c r="I24" s="28"/>
      <c r="J24" s="28"/>
      <c r="K24" s="29"/>
      <c r="L24" s="29"/>
      <c r="M24" s="29"/>
      <c r="N24" s="303"/>
      <c r="O24" s="303"/>
      <c r="P24" s="25" t="s">
        <v>342</v>
      </c>
      <c r="Q24" s="26"/>
      <c r="R24" s="18"/>
      <c r="S24" s="19"/>
      <c r="T24" s="19" t="s">
        <v>119</v>
      </c>
      <c r="U24" s="19"/>
      <c r="V24" s="19"/>
      <c r="W24" s="19"/>
      <c r="X24" s="19"/>
      <c r="Y24" s="18"/>
      <c r="Z24" s="25" t="s">
        <v>342</v>
      </c>
      <c r="AA24" s="27"/>
      <c r="AD24" s="9" t="s">
        <v>11</v>
      </c>
      <c r="AE24" s="9" t="s">
        <v>11</v>
      </c>
    </row>
    <row r="25" spans="1:31" ht="14.65" customHeight="1" x14ac:dyDescent="0.15">
      <c r="A25" s="7" t="s">
        <v>26</v>
      </c>
      <c r="B25" s="7" t="s">
        <v>120</v>
      </c>
      <c r="D25" s="24"/>
      <c r="E25" s="19"/>
      <c r="F25" s="19"/>
      <c r="G25" s="19"/>
      <c r="H25" s="19" t="s">
        <v>27</v>
      </c>
      <c r="I25" s="28"/>
      <c r="J25" s="28"/>
      <c r="K25" s="29"/>
      <c r="L25" s="29"/>
      <c r="M25" s="29"/>
      <c r="N25" s="303"/>
      <c r="O25" s="303"/>
      <c r="P25" s="25" t="s">
        <v>342</v>
      </c>
      <c r="Q25" s="26"/>
      <c r="R25" s="18"/>
      <c r="S25" s="19"/>
      <c r="T25" s="19" t="s">
        <v>121</v>
      </c>
      <c r="U25" s="19"/>
      <c r="V25" s="19"/>
      <c r="W25" s="19"/>
      <c r="X25" s="19"/>
      <c r="Y25" s="18"/>
      <c r="Z25" s="25" t="s">
        <v>343</v>
      </c>
      <c r="AA25" s="27"/>
      <c r="AD25" s="9" t="s">
        <v>11</v>
      </c>
      <c r="AE25" s="9" t="s">
        <v>11</v>
      </c>
    </row>
    <row r="26" spans="1:31" ht="14.65" customHeight="1" x14ac:dyDescent="0.15">
      <c r="A26" s="7" t="s">
        <v>28</v>
      </c>
      <c r="B26" s="7" t="s">
        <v>122</v>
      </c>
      <c r="D26" s="24"/>
      <c r="E26" s="19"/>
      <c r="F26" s="19"/>
      <c r="G26" s="19"/>
      <c r="H26" s="19" t="s">
        <v>29</v>
      </c>
      <c r="I26" s="28"/>
      <c r="J26" s="28"/>
      <c r="K26" s="29"/>
      <c r="L26" s="29"/>
      <c r="M26" s="29"/>
      <c r="N26" s="303"/>
      <c r="O26" s="303"/>
      <c r="P26" s="25" t="s">
        <v>342</v>
      </c>
      <c r="Q26" s="26"/>
      <c r="R26" s="19"/>
      <c r="S26" s="19"/>
      <c r="T26" s="19" t="s">
        <v>123</v>
      </c>
      <c r="U26" s="19"/>
      <c r="V26" s="19"/>
      <c r="W26" s="19"/>
      <c r="X26" s="19"/>
      <c r="Y26" s="18"/>
      <c r="Z26" s="25">
        <v>12</v>
      </c>
      <c r="AA26" s="27"/>
      <c r="AD26" s="9" t="s">
        <v>11</v>
      </c>
      <c r="AE26" s="9">
        <v>11787</v>
      </c>
    </row>
    <row r="27" spans="1:31" ht="14.65" customHeight="1" x14ac:dyDescent="0.15">
      <c r="A27" s="7" t="s">
        <v>30</v>
      </c>
      <c r="B27" s="7" t="s">
        <v>124</v>
      </c>
      <c r="D27" s="24"/>
      <c r="E27" s="19"/>
      <c r="F27" s="19"/>
      <c r="G27" s="19"/>
      <c r="H27" s="19" t="s">
        <v>31</v>
      </c>
      <c r="I27" s="28"/>
      <c r="J27" s="28"/>
      <c r="K27" s="29"/>
      <c r="L27" s="29"/>
      <c r="M27" s="29"/>
      <c r="N27" s="303"/>
      <c r="O27" s="303"/>
      <c r="P27" s="25" t="s">
        <v>342</v>
      </c>
      <c r="Q27" s="26"/>
      <c r="R27" s="19"/>
      <c r="S27" s="19"/>
      <c r="T27" s="19" t="s">
        <v>125</v>
      </c>
      <c r="U27" s="19"/>
      <c r="V27" s="19"/>
      <c r="W27" s="19"/>
      <c r="X27" s="19"/>
      <c r="Y27" s="18"/>
      <c r="Z27" s="25" t="s">
        <v>342</v>
      </c>
      <c r="AA27" s="27"/>
      <c r="AD27" s="9" t="s">
        <v>11</v>
      </c>
      <c r="AE27" s="9" t="s">
        <v>11</v>
      </c>
    </row>
    <row r="28" spans="1:31" ht="14.65" customHeight="1" x14ac:dyDescent="0.15">
      <c r="A28" s="7" t="s">
        <v>32</v>
      </c>
      <c r="B28" s="7" t="s">
        <v>126</v>
      </c>
      <c r="D28" s="24"/>
      <c r="E28" s="19"/>
      <c r="F28" s="19"/>
      <c r="G28" s="19"/>
      <c r="H28" s="19" t="s">
        <v>33</v>
      </c>
      <c r="I28" s="28"/>
      <c r="J28" s="28"/>
      <c r="K28" s="29"/>
      <c r="L28" s="29"/>
      <c r="M28" s="29"/>
      <c r="N28" s="303"/>
      <c r="O28" s="303"/>
      <c r="P28" s="25" t="s">
        <v>343</v>
      </c>
      <c r="Q28" s="26"/>
      <c r="R28" s="19"/>
      <c r="S28" s="19"/>
      <c r="T28" s="19" t="s">
        <v>35</v>
      </c>
      <c r="U28" s="19"/>
      <c r="V28" s="19"/>
      <c r="W28" s="19"/>
      <c r="X28" s="19"/>
      <c r="Y28" s="18"/>
      <c r="Z28" s="25">
        <v>0</v>
      </c>
      <c r="AA28" s="27"/>
      <c r="AD28" s="9" t="s">
        <v>11</v>
      </c>
      <c r="AE28" s="9">
        <v>0</v>
      </c>
    </row>
    <row r="29" spans="1:31" ht="14.65" customHeight="1" x14ac:dyDescent="0.15">
      <c r="A29" s="7" t="s">
        <v>34</v>
      </c>
      <c r="B29" s="7" t="s">
        <v>99</v>
      </c>
      <c r="D29" s="24"/>
      <c r="E29" s="19"/>
      <c r="F29" s="19"/>
      <c r="G29" s="19"/>
      <c r="H29" s="19" t="s">
        <v>35</v>
      </c>
      <c r="I29" s="19"/>
      <c r="J29" s="19"/>
      <c r="K29" s="18"/>
      <c r="L29" s="18"/>
      <c r="M29" s="18"/>
      <c r="N29" s="302"/>
      <c r="O29" s="302"/>
      <c r="P29" s="25" t="s">
        <v>343</v>
      </c>
      <c r="Q29" s="26"/>
      <c r="R29" s="495" t="s">
        <v>100</v>
      </c>
      <c r="S29" s="496"/>
      <c r="T29" s="496"/>
      <c r="U29" s="496"/>
      <c r="V29" s="496"/>
      <c r="W29" s="496"/>
      <c r="X29" s="496"/>
      <c r="Y29" s="496"/>
      <c r="Z29" s="30">
        <v>2324</v>
      </c>
      <c r="AA29" s="31"/>
      <c r="AD29" s="9" t="s">
        <v>11</v>
      </c>
      <c r="AE29" s="9">
        <f>IF(AND(AE14="-",AE20="-"),"-",SUM(AE14,AE20))</f>
        <v>2323911</v>
      </c>
    </row>
    <row r="30" spans="1:31" ht="14.65" customHeight="1" x14ac:dyDescent="0.15">
      <c r="A30" s="7" t="s">
        <v>36</v>
      </c>
      <c r="D30" s="24"/>
      <c r="E30" s="19"/>
      <c r="F30" s="19"/>
      <c r="G30" s="19"/>
      <c r="H30" s="19" t="s">
        <v>37</v>
      </c>
      <c r="I30" s="19"/>
      <c r="J30" s="19"/>
      <c r="K30" s="18"/>
      <c r="L30" s="18"/>
      <c r="M30" s="18"/>
      <c r="N30" s="302"/>
      <c r="O30" s="302"/>
      <c r="P30" s="25" t="s">
        <v>344</v>
      </c>
      <c r="Q30" s="26"/>
      <c r="R30" s="19" t="s">
        <v>322</v>
      </c>
      <c r="S30" s="32"/>
      <c r="T30" s="32"/>
      <c r="U30" s="32"/>
      <c r="V30" s="32"/>
      <c r="W30" s="32"/>
      <c r="X30" s="32"/>
      <c r="Y30" s="32"/>
      <c r="Z30" s="33"/>
      <c r="AA30" s="34"/>
      <c r="AD30" s="9" t="s">
        <v>11</v>
      </c>
    </row>
    <row r="31" spans="1:31" ht="14.65" customHeight="1" x14ac:dyDescent="0.15">
      <c r="A31" s="7" t="s">
        <v>38</v>
      </c>
      <c r="B31" s="7" t="s">
        <v>129</v>
      </c>
      <c r="D31" s="24"/>
      <c r="E31" s="19"/>
      <c r="F31" s="19"/>
      <c r="G31" s="19"/>
      <c r="H31" s="19" t="s">
        <v>39</v>
      </c>
      <c r="I31" s="19"/>
      <c r="J31" s="19"/>
      <c r="K31" s="18"/>
      <c r="L31" s="18"/>
      <c r="M31" s="18"/>
      <c r="N31" s="302"/>
      <c r="O31" s="302"/>
      <c r="P31" s="25" t="s">
        <v>344</v>
      </c>
      <c r="Q31" s="26"/>
      <c r="R31" s="19"/>
      <c r="S31" s="19" t="s">
        <v>130</v>
      </c>
      <c r="T31" s="19"/>
      <c r="U31" s="19"/>
      <c r="V31" s="19"/>
      <c r="W31" s="19"/>
      <c r="X31" s="19"/>
      <c r="Y31" s="18"/>
      <c r="Z31" s="25">
        <v>182902</v>
      </c>
      <c r="AA31" s="27"/>
      <c r="AD31" s="9" t="s">
        <v>11</v>
      </c>
      <c r="AE31" s="9">
        <v>182902244</v>
      </c>
    </row>
    <row r="32" spans="1:31" ht="14.65" customHeight="1" x14ac:dyDescent="0.15">
      <c r="A32" s="7" t="s">
        <v>40</v>
      </c>
      <c r="B32" s="7" t="s">
        <v>131</v>
      </c>
      <c r="D32" s="24"/>
      <c r="E32" s="19"/>
      <c r="F32" s="19"/>
      <c r="G32" s="19" t="s">
        <v>41</v>
      </c>
      <c r="H32" s="19"/>
      <c r="I32" s="19"/>
      <c r="J32" s="19"/>
      <c r="K32" s="18"/>
      <c r="L32" s="18"/>
      <c r="M32" s="18"/>
      <c r="N32" s="302"/>
      <c r="O32" s="302"/>
      <c r="P32" s="25" t="s">
        <v>11</v>
      </c>
      <c r="Q32" s="26"/>
      <c r="R32" s="19"/>
      <c r="S32" s="18" t="s">
        <v>132</v>
      </c>
      <c r="T32" s="19"/>
      <c r="U32" s="19"/>
      <c r="V32" s="19"/>
      <c r="W32" s="19"/>
      <c r="X32" s="19"/>
      <c r="Y32" s="18"/>
      <c r="Z32" s="25">
        <v>427651</v>
      </c>
      <c r="AA32" s="27"/>
      <c r="AD32" s="9" t="str">
        <f>IF(COUNTIF(AD33:AD40,"-")=COUNTA(AD33:AD40),"-",SUM(AD33:AD40))</f>
        <v>-</v>
      </c>
      <c r="AE32" s="9">
        <v>427651209</v>
      </c>
    </row>
    <row r="33" spans="1:30" ht="14.65" customHeight="1" x14ac:dyDescent="0.15">
      <c r="A33" s="7" t="s">
        <v>42</v>
      </c>
      <c r="D33" s="24"/>
      <c r="E33" s="19"/>
      <c r="F33" s="19"/>
      <c r="G33" s="19"/>
      <c r="H33" s="19" t="s">
        <v>10</v>
      </c>
      <c r="I33" s="19"/>
      <c r="J33" s="19"/>
      <c r="K33" s="18"/>
      <c r="L33" s="18"/>
      <c r="M33" s="18"/>
      <c r="N33" s="302"/>
      <c r="O33" s="302"/>
      <c r="P33" s="25" t="s">
        <v>344</v>
      </c>
      <c r="Q33" s="26"/>
      <c r="R33" s="24"/>
      <c r="S33" s="19"/>
      <c r="T33" s="19"/>
      <c r="U33" s="19"/>
      <c r="V33" s="19"/>
      <c r="W33" s="19"/>
      <c r="X33" s="19"/>
      <c r="Y33" s="18"/>
      <c r="Z33" s="25"/>
      <c r="AA33" s="35"/>
      <c r="AD33" s="9" t="s">
        <v>11</v>
      </c>
    </row>
    <row r="34" spans="1:30" ht="14.65" customHeight="1" x14ac:dyDescent="0.15">
      <c r="A34" s="7" t="s">
        <v>43</v>
      </c>
      <c r="D34" s="24"/>
      <c r="E34" s="19"/>
      <c r="F34" s="19"/>
      <c r="G34" s="19"/>
      <c r="H34" s="19" t="s">
        <v>15</v>
      </c>
      <c r="I34" s="19"/>
      <c r="J34" s="19"/>
      <c r="K34" s="18"/>
      <c r="L34" s="18"/>
      <c r="M34" s="18"/>
      <c r="N34" s="302"/>
      <c r="O34" s="302"/>
      <c r="P34" s="25" t="s">
        <v>342</v>
      </c>
      <c r="Q34" s="26"/>
      <c r="R34" s="497"/>
      <c r="S34" s="498"/>
      <c r="T34" s="498"/>
      <c r="U34" s="498"/>
      <c r="V34" s="498"/>
      <c r="W34" s="498"/>
      <c r="X34" s="498"/>
      <c r="Y34" s="498"/>
      <c r="Z34" s="25"/>
      <c r="AA34" s="27"/>
      <c r="AD34" s="9" t="s">
        <v>11</v>
      </c>
    </row>
    <row r="35" spans="1:30" ht="14.65" customHeight="1" x14ac:dyDescent="0.15">
      <c r="A35" s="7" t="s">
        <v>44</v>
      </c>
      <c r="D35" s="24"/>
      <c r="E35" s="19"/>
      <c r="F35" s="19"/>
      <c r="G35" s="19"/>
      <c r="H35" s="19" t="s">
        <v>17</v>
      </c>
      <c r="I35" s="19"/>
      <c r="J35" s="19"/>
      <c r="K35" s="18"/>
      <c r="L35" s="18"/>
      <c r="M35" s="18"/>
      <c r="N35" s="302"/>
      <c r="O35" s="302"/>
      <c r="P35" s="25" t="s">
        <v>342</v>
      </c>
      <c r="Q35" s="26"/>
      <c r="R35" s="19"/>
      <c r="S35" s="32"/>
      <c r="T35" s="32"/>
      <c r="U35" s="32"/>
      <c r="V35" s="32"/>
      <c r="W35" s="32"/>
      <c r="X35" s="32"/>
      <c r="Y35" s="32"/>
      <c r="Z35" s="33"/>
      <c r="AA35" s="36"/>
      <c r="AD35" s="9" t="s">
        <v>11</v>
      </c>
    </row>
    <row r="36" spans="1:30" ht="14.65" customHeight="1" x14ac:dyDescent="0.15">
      <c r="A36" s="7" t="s">
        <v>45</v>
      </c>
      <c r="D36" s="24"/>
      <c r="E36" s="19"/>
      <c r="F36" s="19"/>
      <c r="G36" s="19"/>
      <c r="H36" s="19" t="s">
        <v>19</v>
      </c>
      <c r="I36" s="19"/>
      <c r="J36" s="19"/>
      <c r="K36" s="18"/>
      <c r="L36" s="18"/>
      <c r="M36" s="18"/>
      <c r="N36" s="302"/>
      <c r="O36" s="302"/>
      <c r="P36" s="25" t="s">
        <v>342</v>
      </c>
      <c r="Q36" s="26"/>
      <c r="R36" s="19"/>
      <c r="S36" s="19"/>
      <c r="T36" s="19"/>
      <c r="U36" s="19"/>
      <c r="V36" s="19"/>
      <c r="W36" s="19"/>
      <c r="X36" s="19"/>
      <c r="Y36" s="18"/>
      <c r="Z36" s="25"/>
      <c r="AA36" s="35"/>
      <c r="AD36" s="9" t="s">
        <v>11</v>
      </c>
    </row>
    <row r="37" spans="1:30" ht="14.65" customHeight="1" x14ac:dyDescent="0.15">
      <c r="A37" s="7" t="s">
        <v>46</v>
      </c>
      <c r="D37" s="24"/>
      <c r="E37" s="19"/>
      <c r="F37" s="19"/>
      <c r="G37" s="19"/>
      <c r="H37" s="19" t="s">
        <v>21</v>
      </c>
      <c r="I37" s="19"/>
      <c r="J37" s="19"/>
      <c r="K37" s="18"/>
      <c r="L37" s="18"/>
      <c r="M37" s="18"/>
      <c r="N37" s="302"/>
      <c r="O37" s="302"/>
      <c r="P37" s="25" t="s">
        <v>342</v>
      </c>
      <c r="Q37" s="26"/>
      <c r="R37" s="17"/>
      <c r="S37" s="18"/>
      <c r="T37" s="18"/>
      <c r="U37" s="18"/>
      <c r="V37" s="18"/>
      <c r="W37" s="18"/>
      <c r="X37" s="18"/>
      <c r="Y37" s="37"/>
      <c r="Z37" s="25"/>
      <c r="AA37" s="35"/>
      <c r="AD37" s="9" t="s">
        <v>11</v>
      </c>
    </row>
    <row r="38" spans="1:30" ht="14.65" customHeight="1" x14ac:dyDescent="0.15">
      <c r="A38" s="7" t="s">
        <v>47</v>
      </c>
      <c r="D38" s="24"/>
      <c r="E38" s="19"/>
      <c r="F38" s="19"/>
      <c r="G38" s="19"/>
      <c r="H38" s="19" t="s">
        <v>35</v>
      </c>
      <c r="I38" s="19"/>
      <c r="J38" s="19"/>
      <c r="K38" s="18"/>
      <c r="L38" s="18"/>
      <c r="M38" s="18"/>
      <c r="N38" s="302"/>
      <c r="O38" s="302"/>
      <c r="P38" s="25" t="s">
        <v>343</v>
      </c>
      <c r="Q38" s="26"/>
      <c r="R38" s="18"/>
      <c r="S38" s="18"/>
      <c r="T38" s="18"/>
      <c r="U38" s="18"/>
      <c r="V38" s="18"/>
      <c r="W38" s="18"/>
      <c r="X38" s="18"/>
      <c r="Y38" s="18"/>
      <c r="Z38" s="25"/>
      <c r="AA38" s="35"/>
      <c r="AD38" s="9" t="s">
        <v>11</v>
      </c>
    </row>
    <row r="39" spans="1:30" ht="14.65" customHeight="1" x14ac:dyDescent="0.15">
      <c r="A39" s="7" t="s">
        <v>48</v>
      </c>
      <c r="D39" s="24"/>
      <c r="E39" s="19"/>
      <c r="F39" s="19"/>
      <c r="G39" s="19"/>
      <c r="H39" s="19" t="s">
        <v>37</v>
      </c>
      <c r="I39" s="19"/>
      <c r="J39" s="19"/>
      <c r="K39" s="18"/>
      <c r="L39" s="18"/>
      <c r="M39" s="18"/>
      <c r="N39" s="302"/>
      <c r="O39" s="302"/>
      <c r="P39" s="25" t="s">
        <v>342</v>
      </c>
      <c r="Q39" s="26"/>
      <c r="R39" s="38"/>
      <c r="S39" s="38"/>
      <c r="T39" s="38"/>
      <c r="U39" s="38"/>
      <c r="V39" s="38"/>
      <c r="W39" s="38"/>
      <c r="X39" s="38"/>
      <c r="Y39" s="38"/>
      <c r="Z39" s="21"/>
      <c r="AA39" s="39"/>
      <c r="AD39" s="9" t="s">
        <v>11</v>
      </c>
    </row>
    <row r="40" spans="1:30" ht="14.65" customHeight="1" x14ac:dyDescent="0.15">
      <c r="A40" s="7" t="s">
        <v>49</v>
      </c>
      <c r="D40" s="24"/>
      <c r="E40" s="19"/>
      <c r="F40" s="19"/>
      <c r="G40" s="19"/>
      <c r="H40" s="19" t="s">
        <v>39</v>
      </c>
      <c r="I40" s="19"/>
      <c r="J40" s="19"/>
      <c r="K40" s="18"/>
      <c r="L40" s="18"/>
      <c r="M40" s="18"/>
      <c r="N40" s="302"/>
      <c r="O40" s="302"/>
      <c r="P40" s="25" t="s">
        <v>343</v>
      </c>
      <c r="Q40" s="26"/>
      <c r="R40" s="38"/>
      <c r="S40" s="38"/>
      <c r="T40" s="38"/>
      <c r="U40" s="38"/>
      <c r="V40" s="38"/>
      <c r="W40" s="38"/>
      <c r="X40" s="38"/>
      <c r="Y40" s="38"/>
      <c r="Z40" s="21"/>
      <c r="AA40" s="39"/>
      <c r="AD40" s="9" t="s">
        <v>11</v>
      </c>
    </row>
    <row r="41" spans="1:30" ht="14.65" customHeight="1" x14ac:dyDescent="0.15">
      <c r="A41" s="7" t="s">
        <v>50</v>
      </c>
      <c r="D41" s="24"/>
      <c r="E41" s="19"/>
      <c r="F41" s="19"/>
      <c r="G41" s="19" t="s">
        <v>51</v>
      </c>
      <c r="H41" s="28"/>
      <c r="I41" s="28"/>
      <c r="J41" s="28"/>
      <c r="K41" s="29"/>
      <c r="L41" s="29"/>
      <c r="M41" s="29"/>
      <c r="N41" s="303"/>
      <c r="O41" s="303"/>
      <c r="P41" s="25" t="s">
        <v>343</v>
      </c>
      <c r="Q41" s="26"/>
      <c r="R41" s="38"/>
      <c r="S41" s="38"/>
      <c r="T41" s="38"/>
      <c r="U41" s="38"/>
      <c r="V41" s="38"/>
      <c r="W41" s="38"/>
      <c r="X41" s="38"/>
      <c r="Y41" s="38"/>
      <c r="Z41" s="21"/>
      <c r="AA41" s="39"/>
      <c r="AD41" s="9" t="s">
        <v>11</v>
      </c>
    </row>
    <row r="42" spans="1:30" ht="14.65" customHeight="1" x14ac:dyDescent="0.15">
      <c r="A42" s="7" t="s">
        <v>52</v>
      </c>
      <c r="D42" s="24"/>
      <c r="E42" s="19"/>
      <c r="F42" s="19"/>
      <c r="G42" s="19" t="s">
        <v>53</v>
      </c>
      <c r="H42" s="28"/>
      <c r="I42" s="28"/>
      <c r="J42" s="28"/>
      <c r="K42" s="29"/>
      <c r="L42" s="29"/>
      <c r="M42" s="29"/>
      <c r="N42" s="303"/>
      <c r="O42" s="303"/>
      <c r="P42" s="25" t="s">
        <v>342</v>
      </c>
      <c r="Q42" s="26"/>
      <c r="R42" s="38"/>
      <c r="S42" s="38"/>
      <c r="T42" s="38"/>
      <c r="U42" s="38"/>
      <c r="V42" s="38"/>
      <c r="W42" s="38"/>
      <c r="X42" s="38"/>
      <c r="Y42" s="38"/>
      <c r="Z42" s="21"/>
      <c r="AA42" s="39"/>
      <c r="AD42" s="9" t="s">
        <v>11</v>
      </c>
    </row>
    <row r="43" spans="1:30" ht="14.65" customHeight="1" x14ac:dyDescent="0.15">
      <c r="A43" s="7" t="s">
        <v>54</v>
      </c>
      <c r="D43" s="24"/>
      <c r="E43" s="19"/>
      <c r="F43" s="19" t="s">
        <v>55</v>
      </c>
      <c r="G43" s="19"/>
      <c r="H43" s="28"/>
      <c r="I43" s="28"/>
      <c r="J43" s="28"/>
      <c r="K43" s="29"/>
      <c r="L43" s="29"/>
      <c r="M43" s="29"/>
      <c r="N43" s="303"/>
      <c r="O43" s="303"/>
      <c r="P43" s="25">
        <v>2320</v>
      </c>
      <c r="Q43" s="26"/>
      <c r="R43" s="38"/>
      <c r="S43" s="38"/>
      <c r="T43" s="38"/>
      <c r="U43" s="38"/>
      <c r="V43" s="38"/>
      <c r="W43" s="38"/>
      <c r="X43" s="38"/>
      <c r="Y43" s="38"/>
      <c r="Z43" s="21"/>
      <c r="AA43" s="39"/>
      <c r="AD43" s="9">
        <f>IF(COUNTIF(AD44:AD45,"-")=COUNTA(AD44:AD45),"-",SUM(AD44:AD45))</f>
        <v>2319840</v>
      </c>
    </row>
    <row r="44" spans="1:30" ht="14.65" customHeight="1" x14ac:dyDescent="0.15">
      <c r="A44" s="7" t="s">
        <v>56</v>
      </c>
      <c r="D44" s="24"/>
      <c r="E44" s="19"/>
      <c r="F44" s="19"/>
      <c r="G44" s="19" t="s">
        <v>57</v>
      </c>
      <c r="H44" s="19"/>
      <c r="I44" s="19"/>
      <c r="J44" s="19"/>
      <c r="K44" s="18"/>
      <c r="L44" s="18"/>
      <c r="M44" s="18"/>
      <c r="N44" s="302"/>
      <c r="O44" s="302"/>
      <c r="P44" s="25">
        <v>2320</v>
      </c>
      <c r="Q44" s="26"/>
      <c r="R44" s="38"/>
      <c r="S44" s="38"/>
      <c r="T44" s="38"/>
      <c r="U44" s="38"/>
      <c r="V44" s="38"/>
      <c r="W44" s="38"/>
      <c r="X44" s="38"/>
      <c r="Y44" s="38"/>
      <c r="Z44" s="21"/>
      <c r="AA44" s="39"/>
      <c r="AD44" s="9">
        <v>2319840</v>
      </c>
    </row>
    <row r="45" spans="1:30" ht="14.65" customHeight="1" x14ac:dyDescent="0.15">
      <c r="A45" s="7" t="s">
        <v>58</v>
      </c>
      <c r="D45" s="24"/>
      <c r="E45" s="19"/>
      <c r="F45" s="19"/>
      <c r="G45" s="19" t="s">
        <v>35</v>
      </c>
      <c r="H45" s="19"/>
      <c r="I45" s="19"/>
      <c r="J45" s="19"/>
      <c r="K45" s="18"/>
      <c r="L45" s="18"/>
      <c r="M45" s="18"/>
      <c r="N45" s="302"/>
      <c r="O45" s="302"/>
      <c r="P45" s="25" t="s">
        <v>343</v>
      </c>
      <c r="Q45" s="26"/>
      <c r="R45" s="38"/>
      <c r="S45" s="38"/>
      <c r="T45" s="38"/>
      <c r="U45" s="38"/>
      <c r="V45" s="38"/>
      <c r="W45" s="38"/>
      <c r="X45" s="38"/>
      <c r="Y45" s="38"/>
      <c r="Z45" s="21"/>
      <c r="AA45" s="39"/>
      <c r="AD45" s="9" t="s">
        <v>11</v>
      </c>
    </row>
    <row r="46" spans="1:30" ht="14.65" customHeight="1" x14ac:dyDescent="0.15">
      <c r="A46" s="7" t="s">
        <v>59</v>
      </c>
      <c r="D46" s="24"/>
      <c r="E46" s="19"/>
      <c r="F46" s="19" t="s">
        <v>60</v>
      </c>
      <c r="G46" s="19"/>
      <c r="H46" s="19"/>
      <c r="I46" s="19"/>
      <c r="J46" s="19"/>
      <c r="K46" s="19"/>
      <c r="L46" s="18"/>
      <c r="M46" s="18"/>
      <c r="N46" s="302"/>
      <c r="O46" s="302"/>
      <c r="P46" s="25" t="s">
        <v>11</v>
      </c>
      <c r="Q46" s="26"/>
      <c r="R46" s="38"/>
      <c r="S46" s="38"/>
      <c r="T46" s="38"/>
      <c r="U46" s="38"/>
      <c r="V46" s="38"/>
      <c r="W46" s="38"/>
      <c r="X46" s="38"/>
      <c r="Y46" s="38"/>
      <c r="Z46" s="21"/>
      <c r="AA46" s="39"/>
      <c r="AD46" s="9" t="str">
        <f>IF(COUNTIF(AD47:AD58,"-")=COUNTA(AD47:AD58),"-",SUM(AD47,AD51:AD54,AD57:AD58))</f>
        <v>-</v>
      </c>
    </row>
    <row r="47" spans="1:30" ht="14.65" customHeight="1" x14ac:dyDescent="0.15">
      <c r="A47" s="7" t="s">
        <v>61</v>
      </c>
      <c r="D47" s="24"/>
      <c r="E47" s="19"/>
      <c r="F47" s="19"/>
      <c r="G47" s="19" t="s">
        <v>62</v>
      </c>
      <c r="H47" s="19"/>
      <c r="I47" s="19"/>
      <c r="J47" s="19"/>
      <c r="K47" s="19"/>
      <c r="L47" s="18"/>
      <c r="M47" s="18"/>
      <c r="N47" s="302"/>
      <c r="O47" s="302"/>
      <c r="P47" s="25" t="s">
        <v>11</v>
      </c>
      <c r="Q47" s="26"/>
      <c r="R47" s="38"/>
      <c r="S47" s="38"/>
      <c r="T47" s="38"/>
      <c r="U47" s="38"/>
      <c r="V47" s="38"/>
      <c r="W47" s="38"/>
      <c r="X47" s="38"/>
      <c r="Y47" s="38"/>
      <c r="Z47" s="21"/>
      <c r="AA47" s="39"/>
      <c r="AD47" s="9" t="str">
        <f>IF(COUNTIF(AD48:AD50,"-")=COUNTA(AD48:AD50),"-",SUM(AD48:AD50))</f>
        <v>-</v>
      </c>
    </row>
    <row r="48" spans="1:30" ht="14.65" customHeight="1" x14ac:dyDescent="0.15">
      <c r="A48" s="7" t="s">
        <v>63</v>
      </c>
      <c r="D48" s="24"/>
      <c r="E48" s="19"/>
      <c r="F48" s="19"/>
      <c r="G48" s="19"/>
      <c r="H48" s="19" t="s">
        <v>64</v>
      </c>
      <c r="I48" s="19"/>
      <c r="J48" s="19"/>
      <c r="K48" s="19"/>
      <c r="L48" s="18"/>
      <c r="M48" s="18"/>
      <c r="N48" s="302"/>
      <c r="O48" s="302"/>
      <c r="P48" s="25" t="s">
        <v>342</v>
      </c>
      <c r="Q48" s="26"/>
      <c r="R48" s="38"/>
      <c r="S48" s="38"/>
      <c r="T48" s="38"/>
      <c r="U48" s="38"/>
      <c r="V48" s="38"/>
      <c r="W48" s="38"/>
      <c r="X48" s="38"/>
      <c r="Y48" s="38"/>
      <c r="Z48" s="21"/>
      <c r="AA48" s="39"/>
      <c r="AD48" s="9" t="s">
        <v>11</v>
      </c>
    </row>
    <row r="49" spans="1:30" ht="14.65" customHeight="1" x14ac:dyDescent="0.15">
      <c r="A49" s="7" t="s">
        <v>65</v>
      </c>
      <c r="D49" s="24"/>
      <c r="E49" s="19"/>
      <c r="F49" s="19"/>
      <c r="G49" s="19"/>
      <c r="H49" s="19" t="s">
        <v>66</v>
      </c>
      <c r="I49" s="19"/>
      <c r="J49" s="19"/>
      <c r="K49" s="19"/>
      <c r="L49" s="18"/>
      <c r="M49" s="18"/>
      <c r="N49" s="302"/>
      <c r="O49" s="302"/>
      <c r="P49" s="25" t="s">
        <v>342</v>
      </c>
      <c r="Q49" s="26"/>
      <c r="R49" s="38"/>
      <c r="S49" s="38"/>
      <c r="T49" s="38"/>
      <c r="U49" s="38"/>
      <c r="V49" s="38"/>
      <c r="W49" s="38"/>
      <c r="X49" s="38"/>
      <c r="Y49" s="38"/>
      <c r="Z49" s="21"/>
      <c r="AA49" s="39"/>
      <c r="AD49" s="9" t="s">
        <v>11</v>
      </c>
    </row>
    <row r="50" spans="1:30" ht="14.65" customHeight="1" x14ac:dyDescent="0.15">
      <c r="A50" s="7" t="s">
        <v>67</v>
      </c>
      <c r="D50" s="24"/>
      <c r="E50" s="19"/>
      <c r="F50" s="19"/>
      <c r="G50" s="19"/>
      <c r="H50" s="19" t="s">
        <v>35</v>
      </c>
      <c r="I50" s="19"/>
      <c r="J50" s="19"/>
      <c r="K50" s="19"/>
      <c r="L50" s="18"/>
      <c r="M50" s="18"/>
      <c r="N50" s="302"/>
      <c r="O50" s="302"/>
      <c r="P50" s="25" t="s">
        <v>342</v>
      </c>
      <c r="Q50" s="26"/>
      <c r="R50" s="38"/>
      <c r="S50" s="38"/>
      <c r="T50" s="38"/>
      <c r="U50" s="38"/>
      <c r="V50" s="38"/>
      <c r="W50" s="38"/>
      <c r="X50" s="38"/>
      <c r="Y50" s="38"/>
      <c r="Z50" s="21"/>
      <c r="AA50" s="39"/>
      <c r="AD50" s="9" t="s">
        <v>11</v>
      </c>
    </row>
    <row r="51" spans="1:30" ht="14.65" customHeight="1" x14ac:dyDescent="0.15">
      <c r="A51" s="7" t="s">
        <v>68</v>
      </c>
      <c r="D51" s="24"/>
      <c r="E51" s="19"/>
      <c r="F51" s="19"/>
      <c r="G51" s="19" t="s">
        <v>69</v>
      </c>
      <c r="H51" s="19"/>
      <c r="I51" s="19"/>
      <c r="J51" s="19"/>
      <c r="K51" s="19"/>
      <c r="L51" s="18"/>
      <c r="M51" s="18"/>
      <c r="N51" s="302"/>
      <c r="O51" s="302"/>
      <c r="P51" s="25" t="s">
        <v>343</v>
      </c>
      <c r="Q51" s="26"/>
      <c r="R51" s="38"/>
      <c r="S51" s="38"/>
      <c r="T51" s="38"/>
      <c r="U51" s="38"/>
      <c r="V51" s="38"/>
      <c r="W51" s="38"/>
      <c r="X51" s="38"/>
      <c r="Y51" s="38"/>
      <c r="Z51" s="21"/>
      <c r="AA51" s="39"/>
      <c r="AD51" s="9" t="s">
        <v>11</v>
      </c>
    </row>
    <row r="52" spans="1:30" ht="14.65" customHeight="1" x14ac:dyDescent="0.15">
      <c r="A52" s="7" t="s">
        <v>70</v>
      </c>
      <c r="D52" s="24"/>
      <c r="E52" s="19"/>
      <c r="F52" s="19"/>
      <c r="G52" s="19" t="s">
        <v>71</v>
      </c>
      <c r="H52" s="19"/>
      <c r="I52" s="19"/>
      <c r="J52" s="19"/>
      <c r="K52" s="18"/>
      <c r="L52" s="18"/>
      <c r="M52" s="18"/>
      <c r="N52" s="302"/>
      <c r="O52" s="302"/>
      <c r="P52" s="25" t="s">
        <v>342</v>
      </c>
      <c r="Q52" s="26"/>
      <c r="R52" s="38"/>
      <c r="S52" s="38"/>
      <c r="T52" s="38"/>
      <c r="U52" s="38"/>
      <c r="V52" s="38"/>
      <c r="W52" s="38"/>
      <c r="X52" s="38"/>
      <c r="Y52" s="38"/>
      <c r="Z52" s="21"/>
      <c r="AA52" s="39"/>
      <c r="AD52" s="9" t="s">
        <v>11</v>
      </c>
    </row>
    <row r="53" spans="1:30" ht="14.65" customHeight="1" x14ac:dyDescent="0.15">
      <c r="A53" s="7" t="s">
        <v>72</v>
      </c>
      <c r="D53" s="24"/>
      <c r="E53" s="19"/>
      <c r="F53" s="19"/>
      <c r="G53" s="19" t="s">
        <v>73</v>
      </c>
      <c r="H53" s="19"/>
      <c r="I53" s="19"/>
      <c r="J53" s="19"/>
      <c r="K53" s="18"/>
      <c r="L53" s="18"/>
      <c r="M53" s="18"/>
      <c r="N53" s="302"/>
      <c r="O53" s="302"/>
      <c r="P53" s="25" t="s">
        <v>343</v>
      </c>
      <c r="Q53" s="26"/>
      <c r="R53" s="38"/>
      <c r="S53" s="38"/>
      <c r="T53" s="38"/>
      <c r="U53" s="38"/>
      <c r="V53" s="38"/>
      <c r="W53" s="38"/>
      <c r="X53" s="38"/>
      <c r="Y53" s="38"/>
      <c r="Z53" s="21"/>
      <c r="AA53" s="39"/>
      <c r="AD53" s="9" t="s">
        <v>11</v>
      </c>
    </row>
    <row r="54" spans="1:30" ht="14.65" customHeight="1" x14ac:dyDescent="0.15">
      <c r="A54" s="7" t="s">
        <v>74</v>
      </c>
      <c r="D54" s="24"/>
      <c r="E54" s="19"/>
      <c r="F54" s="19"/>
      <c r="G54" s="19" t="s">
        <v>75</v>
      </c>
      <c r="H54" s="19"/>
      <c r="I54" s="19"/>
      <c r="J54" s="19"/>
      <c r="K54" s="18"/>
      <c r="L54" s="18"/>
      <c r="M54" s="18"/>
      <c r="N54" s="302"/>
      <c r="O54" s="302"/>
      <c r="P54" s="25" t="s">
        <v>11</v>
      </c>
      <c r="Q54" s="26"/>
      <c r="R54" s="38"/>
      <c r="S54" s="38"/>
      <c r="T54" s="38"/>
      <c r="U54" s="38"/>
      <c r="V54" s="38"/>
      <c r="W54" s="38"/>
      <c r="X54" s="38"/>
      <c r="Y54" s="38"/>
      <c r="Z54" s="21"/>
      <c r="AA54" s="39"/>
      <c r="AD54" s="9" t="str">
        <f>IF(COUNTIF(AD55:AD56,"-")=COUNTA(AD55:AD56),"-",SUM(AD55:AD56))</f>
        <v>-</v>
      </c>
    </row>
    <row r="55" spans="1:30" ht="14.65" customHeight="1" x14ac:dyDescent="0.15">
      <c r="A55" s="7" t="s">
        <v>76</v>
      </c>
      <c r="D55" s="24"/>
      <c r="E55" s="19"/>
      <c r="F55" s="19"/>
      <c r="G55" s="19"/>
      <c r="H55" s="19" t="s">
        <v>78</v>
      </c>
      <c r="I55" s="19"/>
      <c r="J55" s="19"/>
      <c r="K55" s="18"/>
      <c r="L55" s="18"/>
      <c r="M55" s="18"/>
      <c r="N55" s="302"/>
      <c r="O55" s="302"/>
      <c r="P55" s="25" t="s">
        <v>343</v>
      </c>
      <c r="Q55" s="26"/>
      <c r="R55" s="38"/>
      <c r="S55" s="38"/>
      <c r="T55" s="38"/>
      <c r="U55" s="38"/>
      <c r="V55" s="38"/>
      <c r="W55" s="38"/>
      <c r="X55" s="38"/>
      <c r="Y55" s="38"/>
      <c r="Z55" s="21"/>
      <c r="AA55" s="39"/>
      <c r="AD55" s="9" t="s">
        <v>11</v>
      </c>
    </row>
    <row r="56" spans="1:30" ht="14.65" customHeight="1" x14ac:dyDescent="0.15">
      <c r="A56" s="7" t="s">
        <v>79</v>
      </c>
      <c r="D56" s="24"/>
      <c r="E56" s="18"/>
      <c r="F56" s="19"/>
      <c r="G56" s="19"/>
      <c r="H56" s="19" t="s">
        <v>35</v>
      </c>
      <c r="I56" s="19"/>
      <c r="J56" s="19"/>
      <c r="K56" s="18"/>
      <c r="L56" s="18"/>
      <c r="M56" s="18"/>
      <c r="N56" s="302"/>
      <c r="O56" s="302"/>
      <c r="P56" s="25" t="s">
        <v>342</v>
      </c>
      <c r="Q56" s="26"/>
      <c r="R56" s="38"/>
      <c r="S56" s="38"/>
      <c r="T56" s="38"/>
      <c r="U56" s="38"/>
      <c r="V56" s="38"/>
      <c r="W56" s="38"/>
      <c r="X56" s="38"/>
      <c r="Y56" s="38"/>
      <c r="Z56" s="21"/>
      <c r="AA56" s="39"/>
      <c r="AD56" s="9" t="s">
        <v>11</v>
      </c>
    </row>
    <row r="57" spans="1:30" ht="14.65" customHeight="1" x14ac:dyDescent="0.15">
      <c r="A57" s="7" t="s">
        <v>80</v>
      </c>
      <c r="D57" s="24"/>
      <c r="E57" s="18"/>
      <c r="F57" s="19"/>
      <c r="G57" s="19" t="s">
        <v>35</v>
      </c>
      <c r="H57" s="19"/>
      <c r="I57" s="19"/>
      <c r="J57" s="19"/>
      <c r="K57" s="18"/>
      <c r="L57" s="18"/>
      <c r="M57" s="18"/>
      <c r="N57" s="302"/>
      <c r="O57" s="302"/>
      <c r="P57" s="25" t="s">
        <v>342</v>
      </c>
      <c r="Q57" s="26"/>
      <c r="R57" s="38"/>
      <c r="S57" s="38"/>
      <c r="T57" s="38"/>
      <c r="U57" s="38"/>
      <c r="V57" s="38"/>
      <c r="W57" s="38"/>
      <c r="X57" s="38"/>
      <c r="Y57" s="38"/>
      <c r="Z57" s="21"/>
      <c r="AA57" s="39"/>
      <c r="AD57" s="9" t="s">
        <v>11</v>
      </c>
    </row>
    <row r="58" spans="1:30" ht="14.65" customHeight="1" x14ac:dyDescent="0.15">
      <c r="A58" s="7" t="s">
        <v>81</v>
      </c>
      <c r="D58" s="24"/>
      <c r="E58" s="18"/>
      <c r="F58" s="19"/>
      <c r="G58" s="19" t="s">
        <v>82</v>
      </c>
      <c r="H58" s="19"/>
      <c r="I58" s="19"/>
      <c r="J58" s="19"/>
      <c r="K58" s="18"/>
      <c r="L58" s="18"/>
      <c r="M58" s="18"/>
      <c r="N58" s="302"/>
      <c r="O58" s="302"/>
      <c r="P58" s="25" t="s">
        <v>342</v>
      </c>
      <c r="Q58" s="26"/>
      <c r="R58" s="38"/>
      <c r="S58" s="38"/>
      <c r="T58" s="38"/>
      <c r="U58" s="38"/>
      <c r="V58" s="38"/>
      <c r="W58" s="38"/>
      <c r="X58" s="38"/>
      <c r="Y58" s="38"/>
      <c r="Z58" s="21"/>
      <c r="AA58" s="39"/>
      <c r="AD58" s="9" t="s">
        <v>11</v>
      </c>
    </row>
    <row r="59" spans="1:30" ht="14.65" customHeight="1" x14ac:dyDescent="0.15">
      <c r="A59" s="7" t="s">
        <v>83</v>
      </c>
      <c r="D59" s="24"/>
      <c r="E59" s="18" t="s">
        <v>84</v>
      </c>
      <c r="F59" s="19"/>
      <c r="G59" s="20"/>
      <c r="H59" s="20"/>
      <c r="I59" s="20"/>
      <c r="J59" s="18"/>
      <c r="K59" s="18"/>
      <c r="L59" s="18"/>
      <c r="M59" s="18"/>
      <c r="N59" s="302"/>
      <c r="O59" s="302"/>
      <c r="P59" s="25">
        <v>610558</v>
      </c>
      <c r="Q59" s="26" t="s">
        <v>351</v>
      </c>
      <c r="R59" s="38"/>
      <c r="S59" s="38"/>
      <c r="T59" s="38"/>
      <c r="U59" s="38"/>
      <c r="V59" s="38"/>
      <c r="W59" s="38"/>
      <c r="X59" s="38"/>
      <c r="Y59" s="38"/>
      <c r="Z59" s="21"/>
      <c r="AA59" s="39"/>
      <c r="AD59" s="9">
        <f>IF(COUNTIF(AD60:AD68,"-")=COUNTA(AD60:AD68),"-",SUM(AD60:AD63,AD66:AD68))</f>
        <v>610557524</v>
      </c>
    </row>
    <row r="60" spans="1:30" ht="14.65" customHeight="1" x14ac:dyDescent="0.15">
      <c r="A60" s="7" t="s">
        <v>85</v>
      </c>
      <c r="D60" s="24"/>
      <c r="E60" s="18"/>
      <c r="F60" s="19" t="s">
        <v>86</v>
      </c>
      <c r="G60" s="20"/>
      <c r="H60" s="20"/>
      <c r="I60" s="20"/>
      <c r="J60" s="18"/>
      <c r="K60" s="18"/>
      <c r="L60" s="18"/>
      <c r="M60" s="18"/>
      <c r="N60" s="302"/>
      <c r="O60" s="302"/>
      <c r="P60" s="25">
        <v>429975</v>
      </c>
      <c r="Q60" s="26"/>
      <c r="R60" s="38"/>
      <c r="S60" s="38"/>
      <c r="T60" s="38"/>
      <c r="U60" s="38"/>
      <c r="V60" s="38"/>
      <c r="W60" s="38"/>
      <c r="X60" s="38"/>
      <c r="Y60" s="38"/>
      <c r="Z60" s="21"/>
      <c r="AA60" s="39"/>
      <c r="AD60" s="9">
        <v>429975120</v>
      </c>
    </row>
    <row r="61" spans="1:30" ht="14.65" customHeight="1" x14ac:dyDescent="0.15">
      <c r="A61" s="7" t="s">
        <v>87</v>
      </c>
      <c r="D61" s="24"/>
      <c r="E61" s="18"/>
      <c r="F61" s="19" t="s">
        <v>88</v>
      </c>
      <c r="G61" s="19"/>
      <c r="H61" s="28"/>
      <c r="I61" s="19"/>
      <c r="J61" s="19"/>
      <c r="K61" s="18"/>
      <c r="L61" s="18"/>
      <c r="M61" s="18"/>
      <c r="N61" s="302"/>
      <c r="O61" s="302"/>
      <c r="P61" s="25" t="s">
        <v>342</v>
      </c>
      <c r="Q61" s="26"/>
      <c r="R61" s="38"/>
      <c r="S61" s="38"/>
      <c r="T61" s="38"/>
      <c r="U61" s="38"/>
      <c r="V61" s="38"/>
      <c r="W61" s="38"/>
      <c r="X61" s="38"/>
      <c r="Y61" s="38"/>
      <c r="Z61" s="21"/>
      <c r="AA61" s="39"/>
      <c r="AD61" s="9" t="s">
        <v>11</v>
      </c>
    </row>
    <row r="62" spans="1:30" ht="14.65" customHeight="1" x14ac:dyDescent="0.15">
      <c r="A62" s="7">
        <v>1500000</v>
      </c>
      <c r="D62" s="24"/>
      <c r="E62" s="18"/>
      <c r="F62" s="19" t="s">
        <v>89</v>
      </c>
      <c r="G62" s="19"/>
      <c r="H62" s="19"/>
      <c r="I62" s="19"/>
      <c r="J62" s="19"/>
      <c r="K62" s="18"/>
      <c r="L62" s="18"/>
      <c r="M62" s="18"/>
      <c r="N62" s="302"/>
      <c r="O62" s="302"/>
      <c r="P62" s="25" t="s">
        <v>342</v>
      </c>
      <c r="Q62" s="26"/>
      <c r="R62" s="38"/>
      <c r="S62" s="38"/>
      <c r="T62" s="38"/>
      <c r="U62" s="38"/>
      <c r="V62" s="38"/>
      <c r="W62" s="38"/>
      <c r="X62" s="38"/>
      <c r="Y62" s="38"/>
      <c r="Z62" s="21"/>
      <c r="AA62" s="39"/>
      <c r="AD62" s="9" t="s">
        <v>11</v>
      </c>
    </row>
    <row r="63" spans="1:30" ht="14.65" customHeight="1" x14ac:dyDescent="0.15">
      <c r="A63" s="7" t="s">
        <v>90</v>
      </c>
      <c r="D63" s="24"/>
      <c r="E63" s="19"/>
      <c r="F63" s="19" t="s">
        <v>75</v>
      </c>
      <c r="G63" s="19"/>
      <c r="H63" s="28"/>
      <c r="I63" s="19"/>
      <c r="J63" s="19"/>
      <c r="K63" s="18"/>
      <c r="L63" s="18"/>
      <c r="M63" s="18"/>
      <c r="N63" s="302"/>
      <c r="O63" s="302"/>
      <c r="P63" s="25">
        <v>180582</v>
      </c>
      <c r="Q63" s="26"/>
      <c r="R63" s="38"/>
      <c r="S63" s="38"/>
      <c r="T63" s="38"/>
      <c r="U63" s="38"/>
      <c r="V63" s="38"/>
      <c r="W63" s="38"/>
      <c r="X63" s="38"/>
      <c r="Y63" s="38"/>
      <c r="Z63" s="21"/>
      <c r="AA63" s="39"/>
      <c r="AD63" s="9">
        <f>IF(COUNTIF(AD64:AD65,"-")=COUNTA(AD64:AD65),"-",SUM(AD64:AD65))</f>
        <v>180582404</v>
      </c>
    </row>
    <row r="64" spans="1:30" ht="14.65" customHeight="1" x14ac:dyDescent="0.15">
      <c r="A64" s="7" t="s">
        <v>91</v>
      </c>
      <c r="D64" s="24"/>
      <c r="E64" s="19"/>
      <c r="F64" s="19"/>
      <c r="G64" s="19" t="s">
        <v>92</v>
      </c>
      <c r="H64" s="19"/>
      <c r="I64" s="19"/>
      <c r="J64" s="19"/>
      <c r="K64" s="18"/>
      <c r="L64" s="18"/>
      <c r="M64" s="18"/>
      <c r="N64" s="302"/>
      <c r="O64" s="302"/>
      <c r="P64" s="25">
        <v>180582</v>
      </c>
      <c r="Q64" s="26"/>
      <c r="R64" s="38"/>
      <c r="S64" s="38"/>
      <c r="T64" s="38"/>
      <c r="U64" s="38"/>
      <c r="V64" s="38"/>
      <c r="W64" s="38"/>
      <c r="X64" s="38"/>
      <c r="Y64" s="38"/>
      <c r="Z64" s="21"/>
      <c r="AA64" s="39"/>
      <c r="AD64" s="9">
        <v>180582404</v>
      </c>
    </row>
    <row r="65" spans="1:31" ht="14.65" customHeight="1" x14ac:dyDescent="0.15">
      <c r="A65" s="7" t="s">
        <v>93</v>
      </c>
      <c r="D65" s="24"/>
      <c r="E65" s="19"/>
      <c r="F65" s="19"/>
      <c r="G65" s="19" t="s">
        <v>78</v>
      </c>
      <c r="H65" s="19"/>
      <c r="I65" s="19"/>
      <c r="J65" s="19"/>
      <c r="K65" s="18"/>
      <c r="L65" s="18"/>
      <c r="M65" s="18"/>
      <c r="N65" s="302"/>
      <c r="O65" s="302"/>
      <c r="P65" s="25" t="s">
        <v>342</v>
      </c>
      <c r="Q65" s="26"/>
      <c r="R65" s="38"/>
      <c r="S65" s="38"/>
      <c r="T65" s="38"/>
      <c r="U65" s="38"/>
      <c r="V65" s="38"/>
      <c r="W65" s="38"/>
      <c r="X65" s="38"/>
      <c r="Y65" s="38"/>
      <c r="Z65" s="21"/>
      <c r="AA65" s="39"/>
      <c r="AD65" s="9" t="s">
        <v>11</v>
      </c>
    </row>
    <row r="66" spans="1:31" ht="14.65" customHeight="1" x14ac:dyDescent="0.15">
      <c r="A66" s="7" t="s">
        <v>94</v>
      </c>
      <c r="D66" s="24"/>
      <c r="E66" s="19"/>
      <c r="F66" s="19" t="s">
        <v>95</v>
      </c>
      <c r="G66" s="19"/>
      <c r="H66" s="19"/>
      <c r="I66" s="19"/>
      <c r="J66" s="19"/>
      <c r="K66" s="18"/>
      <c r="L66" s="18"/>
      <c r="M66" s="18"/>
      <c r="N66" s="302"/>
      <c r="O66" s="302"/>
      <c r="P66" s="25" t="s">
        <v>342</v>
      </c>
      <c r="Q66" s="26"/>
      <c r="R66" s="38"/>
      <c r="S66" s="38"/>
      <c r="T66" s="38"/>
      <c r="U66" s="38"/>
      <c r="V66" s="38"/>
      <c r="W66" s="38"/>
      <c r="X66" s="38"/>
      <c r="Y66" s="38"/>
      <c r="Z66" s="21"/>
      <c r="AA66" s="39"/>
      <c r="AD66" s="9" t="s">
        <v>11</v>
      </c>
    </row>
    <row r="67" spans="1:31" ht="14.65" customHeight="1" x14ac:dyDescent="0.15">
      <c r="A67" s="7" t="s">
        <v>96</v>
      </c>
      <c r="D67" s="24"/>
      <c r="E67" s="19"/>
      <c r="F67" s="19" t="s">
        <v>35</v>
      </c>
      <c r="G67" s="19"/>
      <c r="H67" s="28"/>
      <c r="I67" s="19"/>
      <c r="J67" s="19"/>
      <c r="K67" s="18"/>
      <c r="L67" s="18"/>
      <c r="M67" s="18"/>
      <c r="N67" s="302"/>
      <c r="O67" s="302"/>
      <c r="P67" s="25" t="s">
        <v>342</v>
      </c>
      <c r="Q67" s="26"/>
      <c r="R67" s="38"/>
      <c r="S67" s="38"/>
      <c r="T67" s="38"/>
      <c r="U67" s="38"/>
      <c r="V67" s="38"/>
      <c r="W67" s="38"/>
      <c r="X67" s="38"/>
      <c r="Y67" s="38"/>
      <c r="Z67" s="21"/>
      <c r="AA67" s="39"/>
      <c r="AD67" s="9" t="s">
        <v>11</v>
      </c>
    </row>
    <row r="68" spans="1:31" ht="14.65" customHeight="1" thickBot="1" x14ac:dyDescent="0.2">
      <c r="A68" s="7" t="s">
        <v>97</v>
      </c>
      <c r="B68" s="7" t="s">
        <v>127</v>
      </c>
      <c r="D68" s="24"/>
      <c r="E68" s="19"/>
      <c r="F68" s="38" t="s">
        <v>82</v>
      </c>
      <c r="G68" s="19"/>
      <c r="H68" s="19"/>
      <c r="I68" s="19"/>
      <c r="J68" s="19"/>
      <c r="K68" s="18"/>
      <c r="L68" s="18"/>
      <c r="M68" s="18"/>
      <c r="N68" s="302"/>
      <c r="O68" s="302"/>
      <c r="P68" s="25" t="s">
        <v>342</v>
      </c>
      <c r="Q68" s="26"/>
      <c r="R68" s="499" t="s">
        <v>128</v>
      </c>
      <c r="S68" s="500"/>
      <c r="T68" s="500"/>
      <c r="U68" s="500"/>
      <c r="V68" s="500"/>
      <c r="W68" s="500"/>
      <c r="X68" s="500"/>
      <c r="Y68" s="501"/>
      <c r="Z68" s="40">
        <v>610553</v>
      </c>
      <c r="AA68" s="41"/>
      <c r="AD68" s="9" t="s">
        <v>11</v>
      </c>
      <c r="AE68" s="9" t="e">
        <f>IF(AND(AE31="-",AE32="-",#REF!="-"),"-",SUM(AE31,AE32,#REF!))</f>
        <v>#REF!</v>
      </c>
    </row>
    <row r="69" spans="1:31" ht="14.65" customHeight="1" thickBot="1" x14ac:dyDescent="0.2">
      <c r="A69" s="7" t="s">
        <v>1</v>
      </c>
      <c r="B69" s="7" t="s">
        <v>98</v>
      </c>
      <c r="D69" s="502" t="s">
        <v>2</v>
      </c>
      <c r="E69" s="503"/>
      <c r="F69" s="503"/>
      <c r="G69" s="503"/>
      <c r="H69" s="503"/>
      <c r="I69" s="503"/>
      <c r="J69" s="503"/>
      <c r="K69" s="503"/>
      <c r="L69" s="503"/>
      <c r="M69" s="503"/>
      <c r="N69" s="504"/>
      <c r="O69" s="505"/>
      <c r="P69" s="42">
        <v>612877</v>
      </c>
      <c r="Q69" s="43" t="s">
        <v>351</v>
      </c>
      <c r="R69" s="506" t="s">
        <v>323</v>
      </c>
      <c r="S69" s="507"/>
      <c r="T69" s="507"/>
      <c r="U69" s="507"/>
      <c r="V69" s="507"/>
      <c r="W69" s="507"/>
      <c r="X69" s="507"/>
      <c r="Y69" s="508"/>
      <c r="Z69" s="42">
        <v>612877</v>
      </c>
      <c r="AA69" s="44"/>
      <c r="AD69" s="9" t="e">
        <f>IF(AND(AD14="-",AD59="-",#REF!="-"),"-",SUM(AD14,AD59,#REF!))</f>
        <v>#REF!</v>
      </c>
      <c r="AE69" s="9" t="e">
        <f>IF(AND(AE29="-",AE68="-"),"-",SUM(AE29,AE68))</f>
        <v>#REF!</v>
      </c>
    </row>
    <row r="70" spans="1:31" ht="14.65" customHeight="1" x14ac:dyDescent="0.15"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Z70" s="18"/>
      <c r="AA70" s="18"/>
    </row>
    <row r="71" spans="1:31" ht="14.65" customHeight="1" x14ac:dyDescent="0.15">
      <c r="D71" s="46"/>
      <c r="E71" s="47" t="s">
        <v>324</v>
      </c>
      <c r="F71" s="4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Z71" s="45"/>
      <c r="AA71" s="45"/>
    </row>
    <row r="72" spans="1:31" ht="14.65" customHeight="1" x14ac:dyDescent="0.15"/>
    <row r="73" spans="1:31" ht="14.65" customHeight="1" x14ac:dyDescent="0.15"/>
    <row r="74" spans="1:31" ht="14.65" customHeight="1" x14ac:dyDescent="0.15"/>
    <row r="75" spans="1:31" ht="14.65" customHeight="1" x14ac:dyDescent="0.15"/>
    <row r="76" spans="1:31" ht="14.65" customHeight="1" x14ac:dyDescent="0.15"/>
    <row r="77" spans="1:31" ht="16.5" customHeight="1" x14ac:dyDescent="0.15"/>
    <row r="78" spans="1:31" ht="14.65" customHeight="1" x14ac:dyDescent="0.15"/>
    <row r="79" spans="1:31" ht="9.75" customHeight="1" x14ac:dyDescent="0.15"/>
    <row r="80" spans="1:31" ht="14.65" customHeight="1" x14ac:dyDescent="0.15"/>
  </sheetData>
  <mergeCells count="11">
    <mergeCell ref="D9:AA9"/>
    <mergeCell ref="D10:AA10"/>
    <mergeCell ref="D12:O12"/>
    <mergeCell ref="P12:Q12"/>
    <mergeCell ref="R12:Y12"/>
    <mergeCell ref="Z12:AA12"/>
    <mergeCell ref="R29:Y29"/>
    <mergeCell ref="R34:Y34"/>
    <mergeCell ref="R68:Y68"/>
    <mergeCell ref="D69:O69"/>
    <mergeCell ref="R69:Y69"/>
  </mergeCells>
  <phoneticPr fontId="2"/>
  <pageMargins left="0.70866141732283472" right="0.70866141732283472" top="0.39370078740157477" bottom="0.39370078740157477" header="0.51181102362204722" footer="0.51181102362204722"/>
  <pageSetup paperSize="9" scale="8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BF615-DFB9-40D1-97F5-F273AC833E74}">
  <sheetPr>
    <pageSetUpPr fitToPage="1"/>
  </sheetPr>
  <dimension ref="A1:W65"/>
  <sheetViews>
    <sheetView showGridLines="0" tabSelected="1" topLeftCell="B16" zoomScale="85" zoomScaleNormal="85" zoomScaleSheetLayoutView="85" workbookViewId="0">
      <selection activeCell="U38" sqref="U38"/>
    </sheetView>
  </sheetViews>
  <sheetFormatPr defaultColWidth="9" defaultRowHeight="13.5" x14ac:dyDescent="0.15"/>
  <cols>
    <col min="1" max="1" width="0" style="453" hidden="1" customWidth="1"/>
    <col min="2" max="2" width="0.75" style="454" customWidth="1"/>
    <col min="3" max="3" width="1.375" style="454" customWidth="1"/>
    <col min="4" max="4" width="1.5" style="454" customWidth="1"/>
    <col min="5" max="6" width="1.625" style="454" customWidth="1"/>
    <col min="7" max="7" width="1.5" style="454" customWidth="1"/>
    <col min="8" max="8" width="1.625" style="454" customWidth="1"/>
    <col min="9" max="15" width="2.125" style="454" customWidth="1"/>
    <col min="16" max="16" width="6.625" style="454" customWidth="1"/>
    <col min="17" max="17" width="24.125" style="454" bestFit="1" customWidth="1"/>
    <col min="18" max="18" width="3.375" style="454" customWidth="1"/>
    <col min="19" max="19" width="24.125" style="454" bestFit="1" customWidth="1"/>
    <col min="20" max="20" width="3.75" style="454" bestFit="1" customWidth="1"/>
    <col min="21" max="21" width="24.125" style="454" bestFit="1" customWidth="1"/>
    <col min="22" max="22" width="3.375" style="454" customWidth="1"/>
    <col min="23" max="23" width="0.75" style="454" customWidth="1"/>
    <col min="24" max="16384" width="9" style="454"/>
  </cols>
  <sheetData>
    <row r="1" spans="1:23" x14ac:dyDescent="0.15">
      <c r="C1" s="454" t="s">
        <v>334</v>
      </c>
    </row>
    <row r="2" spans="1:23" x14ac:dyDescent="0.15">
      <c r="C2" s="454" t="s">
        <v>335</v>
      </c>
    </row>
    <row r="3" spans="1:23" x14ac:dyDescent="0.15">
      <c r="C3" s="454" t="s">
        <v>336</v>
      </c>
    </row>
    <row r="4" spans="1:23" x14ac:dyDescent="0.15">
      <c r="C4" s="454" t="s">
        <v>359</v>
      </c>
    </row>
    <row r="5" spans="1:23" x14ac:dyDescent="0.15">
      <c r="C5" s="454" t="s">
        <v>338</v>
      </c>
    </row>
    <row r="6" spans="1:23" x14ac:dyDescent="0.15">
      <c r="C6" s="454" t="s">
        <v>339</v>
      </c>
    </row>
    <row r="7" spans="1:23" x14ac:dyDescent="0.15">
      <c r="C7" s="454" t="s">
        <v>340</v>
      </c>
    </row>
    <row r="8" spans="1:23" s="208" customFormat="1" x14ac:dyDescent="0.15">
      <c r="A8" s="206"/>
      <c r="B8" s="207"/>
      <c r="D8" s="209"/>
      <c r="E8" s="209"/>
      <c r="F8" s="209"/>
      <c r="G8" s="209"/>
      <c r="H8" s="209"/>
      <c r="I8" s="209"/>
    </row>
    <row r="9" spans="1:23" ht="24" x14ac:dyDescent="0.15">
      <c r="C9" s="708" t="s">
        <v>367</v>
      </c>
      <c r="D9" s="708"/>
      <c r="E9" s="708"/>
      <c r="F9" s="708"/>
      <c r="G9" s="708"/>
      <c r="H9" s="708"/>
      <c r="I9" s="708"/>
      <c r="J9" s="708"/>
      <c r="K9" s="708"/>
      <c r="L9" s="708"/>
      <c r="M9" s="708"/>
      <c r="N9" s="708"/>
      <c r="O9" s="708"/>
      <c r="P9" s="708"/>
      <c r="Q9" s="708"/>
      <c r="R9" s="708"/>
      <c r="S9" s="708"/>
      <c r="T9" s="708"/>
      <c r="U9" s="708"/>
      <c r="V9" s="708"/>
      <c r="W9" s="208"/>
    </row>
    <row r="10" spans="1:23" ht="14.25" x14ac:dyDescent="0.15">
      <c r="C10" s="709" t="s">
        <v>346</v>
      </c>
      <c r="D10" s="709"/>
      <c r="E10" s="709"/>
      <c r="F10" s="709"/>
      <c r="G10" s="709"/>
      <c r="H10" s="709"/>
      <c r="I10" s="709"/>
      <c r="J10" s="709"/>
      <c r="K10" s="709"/>
      <c r="L10" s="709"/>
      <c r="M10" s="709"/>
      <c r="N10" s="709"/>
      <c r="O10" s="709"/>
      <c r="P10" s="709"/>
      <c r="Q10" s="709"/>
      <c r="R10" s="709"/>
      <c r="S10" s="709"/>
      <c r="T10" s="709"/>
      <c r="U10" s="709"/>
      <c r="V10" s="709"/>
      <c r="W10" s="208"/>
    </row>
    <row r="11" spans="1:23" ht="14.25" x14ac:dyDescent="0.15">
      <c r="C11" s="709" t="s">
        <v>347</v>
      </c>
      <c r="D11" s="709"/>
      <c r="E11" s="709"/>
      <c r="F11" s="709"/>
      <c r="G11" s="709"/>
      <c r="H11" s="709"/>
      <c r="I11" s="709"/>
      <c r="J11" s="709"/>
      <c r="K11" s="709"/>
      <c r="L11" s="709"/>
      <c r="M11" s="709"/>
      <c r="N11" s="709"/>
      <c r="O11" s="709"/>
      <c r="P11" s="709"/>
      <c r="Q11" s="709"/>
      <c r="R11" s="709"/>
      <c r="S11" s="709"/>
      <c r="T11" s="709"/>
      <c r="U11" s="709"/>
      <c r="V11" s="709"/>
      <c r="W11" s="208"/>
    </row>
    <row r="12" spans="1:23" ht="15.75" customHeight="1" thickBot="1" x14ac:dyDescent="0.2">
      <c r="F12" s="455"/>
      <c r="G12" s="455"/>
      <c r="H12" s="455"/>
      <c r="I12" s="455"/>
      <c r="J12" s="455"/>
      <c r="K12" s="455"/>
      <c r="L12" s="455"/>
      <c r="M12" s="455"/>
      <c r="N12" s="455"/>
      <c r="O12" s="455"/>
      <c r="P12" s="456"/>
      <c r="Q12" s="455"/>
      <c r="R12" s="456"/>
      <c r="S12" s="455"/>
      <c r="T12" s="455"/>
      <c r="U12" s="455"/>
      <c r="V12" s="457" t="s">
        <v>341</v>
      </c>
      <c r="W12" s="208"/>
    </row>
    <row r="13" spans="1:23" ht="14.25" thickBot="1" x14ac:dyDescent="0.2">
      <c r="A13" s="453" t="s">
        <v>315</v>
      </c>
      <c r="C13" s="710" t="s">
        <v>0</v>
      </c>
      <c r="D13" s="711"/>
      <c r="E13" s="711"/>
      <c r="F13" s="711"/>
      <c r="G13" s="711"/>
      <c r="H13" s="711"/>
      <c r="I13" s="711"/>
      <c r="J13" s="711"/>
      <c r="K13" s="711"/>
      <c r="L13" s="711"/>
      <c r="M13" s="711"/>
      <c r="N13" s="711"/>
      <c r="O13" s="711"/>
      <c r="P13" s="712"/>
      <c r="Q13" s="713" t="s">
        <v>317</v>
      </c>
      <c r="R13" s="714"/>
      <c r="S13" s="286"/>
      <c r="T13" s="286"/>
      <c r="U13" s="286"/>
      <c r="V13" s="286"/>
    </row>
    <row r="14" spans="1:23" x14ac:dyDescent="0.15">
      <c r="A14" s="453" t="s">
        <v>136</v>
      </c>
      <c r="C14" s="458"/>
      <c r="D14" s="459"/>
      <c r="E14" s="219" t="s">
        <v>137</v>
      </c>
      <c r="F14" s="219"/>
      <c r="G14" s="219"/>
      <c r="H14" s="219"/>
      <c r="I14" s="459"/>
      <c r="J14" s="219"/>
      <c r="K14" s="219"/>
      <c r="L14" s="219"/>
      <c r="M14" s="219"/>
      <c r="N14" s="459"/>
      <c r="O14" s="459"/>
      <c r="P14" s="459"/>
      <c r="Q14" s="460">
        <v>837438413</v>
      </c>
      <c r="R14" s="461" t="s">
        <v>351</v>
      </c>
      <c r="S14" s="462"/>
      <c r="T14" s="462"/>
      <c r="U14" s="462"/>
      <c r="V14" s="462"/>
    </row>
    <row r="15" spans="1:23" x14ac:dyDescent="0.15">
      <c r="A15" s="453" t="s">
        <v>138</v>
      </c>
      <c r="C15" s="463"/>
      <c r="D15" s="462"/>
      <c r="E15" s="462"/>
      <c r="F15" s="19" t="s">
        <v>139</v>
      </c>
      <c r="G15" s="19"/>
      <c r="H15" s="19"/>
      <c r="I15" s="19"/>
      <c r="J15" s="19"/>
      <c r="K15" s="19"/>
      <c r="L15" s="19"/>
      <c r="M15" s="19"/>
      <c r="N15" s="462"/>
      <c r="O15" s="462"/>
      <c r="P15" s="462"/>
      <c r="Q15" s="244">
        <v>14354639</v>
      </c>
      <c r="R15" s="464" t="s">
        <v>351</v>
      </c>
      <c r="S15" s="462"/>
      <c r="T15" s="462"/>
      <c r="U15" s="462"/>
      <c r="V15" s="462"/>
    </row>
    <row r="16" spans="1:23" x14ac:dyDescent="0.15">
      <c r="A16" s="453" t="s">
        <v>140</v>
      </c>
      <c r="C16" s="463"/>
      <c r="D16" s="462"/>
      <c r="E16" s="462"/>
      <c r="F16" s="19"/>
      <c r="G16" s="19" t="s">
        <v>141</v>
      </c>
      <c r="H16" s="19"/>
      <c r="I16" s="19"/>
      <c r="J16" s="19"/>
      <c r="K16" s="19"/>
      <c r="L16" s="19"/>
      <c r="M16" s="19"/>
      <c r="N16" s="462"/>
      <c r="O16" s="462"/>
      <c r="P16" s="462"/>
      <c r="Q16" s="244">
        <v>279785</v>
      </c>
      <c r="R16" s="464" t="s">
        <v>357</v>
      </c>
      <c r="S16" s="462"/>
      <c r="T16" s="462" t="s">
        <v>77</v>
      </c>
      <c r="U16" s="462"/>
      <c r="V16" s="462"/>
    </row>
    <row r="17" spans="1:22" x14ac:dyDescent="0.15">
      <c r="A17" s="453" t="s">
        <v>142</v>
      </c>
      <c r="C17" s="463"/>
      <c r="D17" s="462"/>
      <c r="E17" s="462"/>
      <c r="F17" s="19"/>
      <c r="G17" s="19"/>
      <c r="H17" s="19" t="s">
        <v>143</v>
      </c>
      <c r="I17" s="19"/>
      <c r="J17" s="19"/>
      <c r="K17" s="19"/>
      <c r="L17" s="19"/>
      <c r="M17" s="19"/>
      <c r="N17" s="462"/>
      <c r="O17" s="462"/>
      <c r="P17" s="462"/>
      <c r="Q17" s="244">
        <v>270101</v>
      </c>
      <c r="R17" s="464" t="s">
        <v>357</v>
      </c>
      <c r="S17" s="462"/>
      <c r="T17" s="462"/>
      <c r="U17" s="462"/>
      <c r="V17" s="462"/>
    </row>
    <row r="18" spans="1:22" x14ac:dyDescent="0.15">
      <c r="A18" s="453" t="s">
        <v>144</v>
      </c>
      <c r="C18" s="463"/>
      <c r="D18" s="462"/>
      <c r="E18" s="462"/>
      <c r="F18" s="19"/>
      <c r="G18" s="19"/>
      <c r="H18" s="19" t="s">
        <v>145</v>
      </c>
      <c r="I18" s="19"/>
      <c r="J18" s="19"/>
      <c r="K18" s="19"/>
      <c r="L18" s="19"/>
      <c r="M18" s="19"/>
      <c r="N18" s="462"/>
      <c r="O18" s="462"/>
      <c r="P18" s="462"/>
      <c r="Q18" s="244">
        <v>43</v>
      </c>
      <c r="R18" s="464" t="s">
        <v>357</v>
      </c>
      <c r="S18" s="462"/>
      <c r="T18" s="462"/>
      <c r="U18" s="462"/>
      <c r="V18" s="462"/>
    </row>
    <row r="19" spans="1:22" x14ac:dyDescent="0.15">
      <c r="A19" s="453" t="s">
        <v>146</v>
      </c>
      <c r="C19" s="463"/>
      <c r="D19" s="462"/>
      <c r="E19" s="462"/>
      <c r="F19" s="19"/>
      <c r="G19" s="19"/>
      <c r="H19" s="19" t="s">
        <v>147</v>
      </c>
      <c r="I19" s="19"/>
      <c r="J19" s="19"/>
      <c r="K19" s="19"/>
      <c r="L19" s="19"/>
      <c r="M19" s="19"/>
      <c r="N19" s="462"/>
      <c r="O19" s="462"/>
      <c r="P19" s="462"/>
      <c r="Q19" s="244" t="s">
        <v>11</v>
      </c>
      <c r="R19" s="464" t="s">
        <v>357</v>
      </c>
      <c r="S19" s="462"/>
      <c r="T19" s="462"/>
      <c r="U19" s="462"/>
      <c r="V19" s="462"/>
    </row>
    <row r="20" spans="1:22" x14ac:dyDescent="0.15">
      <c r="A20" s="453" t="s">
        <v>148</v>
      </c>
      <c r="C20" s="463"/>
      <c r="D20" s="462"/>
      <c r="E20" s="462"/>
      <c r="F20" s="19"/>
      <c r="G20" s="19"/>
      <c r="H20" s="19" t="s">
        <v>35</v>
      </c>
      <c r="I20" s="19"/>
      <c r="J20" s="19"/>
      <c r="K20" s="19"/>
      <c r="L20" s="19"/>
      <c r="M20" s="19"/>
      <c r="N20" s="462"/>
      <c r="O20" s="462"/>
      <c r="P20" s="462"/>
      <c r="Q20" s="244">
        <v>9641</v>
      </c>
      <c r="R20" s="464" t="s">
        <v>357</v>
      </c>
      <c r="S20" s="462"/>
      <c r="T20" s="462"/>
      <c r="U20" s="462"/>
      <c r="V20" s="462"/>
    </row>
    <row r="21" spans="1:22" x14ac:dyDescent="0.15">
      <c r="A21" s="453" t="s">
        <v>149</v>
      </c>
      <c r="C21" s="463"/>
      <c r="D21" s="462"/>
      <c r="E21" s="462"/>
      <c r="F21" s="19"/>
      <c r="G21" s="19" t="s">
        <v>150</v>
      </c>
      <c r="H21" s="19"/>
      <c r="I21" s="19"/>
      <c r="J21" s="19"/>
      <c r="K21" s="19"/>
      <c r="L21" s="19"/>
      <c r="M21" s="19"/>
      <c r="N21" s="462"/>
      <c r="O21" s="462"/>
      <c r="P21" s="462"/>
      <c r="Q21" s="244">
        <v>4126934</v>
      </c>
      <c r="R21" s="464" t="s">
        <v>357</v>
      </c>
      <c r="S21" s="462"/>
      <c r="T21" s="462"/>
      <c r="U21" s="462"/>
      <c r="V21" s="462"/>
    </row>
    <row r="22" spans="1:22" x14ac:dyDescent="0.15">
      <c r="A22" s="453" t="s">
        <v>151</v>
      </c>
      <c r="C22" s="463"/>
      <c r="D22" s="462"/>
      <c r="E22" s="462"/>
      <c r="F22" s="19"/>
      <c r="G22" s="19"/>
      <c r="H22" s="19" t="s">
        <v>152</v>
      </c>
      <c r="I22" s="19"/>
      <c r="J22" s="19"/>
      <c r="K22" s="19"/>
      <c r="L22" s="19"/>
      <c r="M22" s="19"/>
      <c r="N22" s="462"/>
      <c r="O22" s="462"/>
      <c r="P22" s="462"/>
      <c r="Q22" s="244">
        <v>4113688</v>
      </c>
      <c r="R22" s="464" t="s">
        <v>357</v>
      </c>
      <c r="S22" s="462"/>
      <c r="T22" s="462"/>
      <c r="U22" s="462"/>
      <c r="V22" s="462"/>
    </row>
    <row r="23" spans="1:22" x14ac:dyDescent="0.15">
      <c r="A23" s="453" t="s">
        <v>153</v>
      </c>
      <c r="C23" s="463"/>
      <c r="D23" s="462"/>
      <c r="E23" s="462"/>
      <c r="F23" s="19"/>
      <c r="G23" s="19"/>
      <c r="H23" s="19" t="s">
        <v>154</v>
      </c>
      <c r="I23" s="19"/>
      <c r="J23" s="19"/>
      <c r="K23" s="19"/>
      <c r="L23" s="19"/>
      <c r="M23" s="19"/>
      <c r="N23" s="462"/>
      <c r="O23" s="462"/>
      <c r="P23" s="462"/>
      <c r="Q23" s="244" t="s">
        <v>11</v>
      </c>
      <c r="R23" s="464" t="s">
        <v>357</v>
      </c>
      <c r="S23" s="462"/>
      <c r="T23" s="462"/>
      <c r="U23" s="462"/>
      <c r="V23" s="462"/>
    </row>
    <row r="24" spans="1:22" x14ac:dyDescent="0.15">
      <c r="A24" s="453" t="s">
        <v>155</v>
      </c>
      <c r="C24" s="463"/>
      <c r="D24" s="462"/>
      <c r="E24" s="462"/>
      <c r="F24" s="19"/>
      <c r="G24" s="19"/>
      <c r="H24" s="19" t="s">
        <v>156</v>
      </c>
      <c r="I24" s="19"/>
      <c r="J24" s="19"/>
      <c r="K24" s="19"/>
      <c r="L24" s="19"/>
      <c r="M24" s="19"/>
      <c r="N24" s="462"/>
      <c r="O24" s="462"/>
      <c r="P24" s="462"/>
      <c r="Q24" s="244">
        <v>13246</v>
      </c>
      <c r="R24" s="464" t="s">
        <v>357</v>
      </c>
      <c r="S24" s="462"/>
      <c r="T24" s="462"/>
      <c r="U24" s="462"/>
      <c r="V24" s="462"/>
    </row>
    <row r="25" spans="1:22" x14ac:dyDescent="0.15">
      <c r="A25" s="453" t="s">
        <v>157</v>
      </c>
      <c r="C25" s="463"/>
      <c r="D25" s="462"/>
      <c r="E25" s="462"/>
      <c r="F25" s="19"/>
      <c r="G25" s="19"/>
      <c r="H25" s="19" t="s">
        <v>35</v>
      </c>
      <c r="I25" s="19"/>
      <c r="J25" s="19"/>
      <c r="K25" s="19"/>
      <c r="L25" s="19"/>
      <c r="M25" s="19"/>
      <c r="N25" s="462"/>
      <c r="O25" s="462"/>
      <c r="P25" s="462"/>
      <c r="Q25" s="244" t="s">
        <v>11</v>
      </c>
      <c r="R25" s="464" t="s">
        <v>357</v>
      </c>
      <c r="S25" s="462"/>
      <c r="T25" s="462"/>
      <c r="U25" s="462"/>
      <c r="V25" s="462"/>
    </row>
    <row r="26" spans="1:22" x14ac:dyDescent="0.15">
      <c r="A26" s="453" t="s">
        <v>158</v>
      </c>
      <c r="C26" s="463"/>
      <c r="D26" s="462"/>
      <c r="E26" s="462"/>
      <c r="F26" s="19"/>
      <c r="G26" s="19" t="s">
        <v>159</v>
      </c>
      <c r="H26" s="19"/>
      <c r="I26" s="19"/>
      <c r="J26" s="19"/>
      <c r="K26" s="19"/>
      <c r="L26" s="19"/>
      <c r="M26" s="19"/>
      <c r="N26" s="462"/>
      <c r="O26" s="462"/>
      <c r="P26" s="462"/>
      <c r="Q26" s="244">
        <v>9947919</v>
      </c>
      <c r="R26" s="464" t="s">
        <v>357</v>
      </c>
      <c r="S26" s="462"/>
      <c r="T26" s="462"/>
      <c r="U26" s="462"/>
      <c r="V26" s="462"/>
    </row>
    <row r="27" spans="1:22" x14ac:dyDescent="0.15">
      <c r="A27" s="453" t="s">
        <v>160</v>
      </c>
      <c r="C27" s="463"/>
      <c r="D27" s="462"/>
      <c r="E27" s="462"/>
      <c r="F27" s="19"/>
      <c r="G27" s="19"/>
      <c r="H27" s="462" t="s">
        <v>161</v>
      </c>
      <c r="I27" s="462"/>
      <c r="J27" s="19"/>
      <c r="K27" s="462"/>
      <c r="L27" s="19"/>
      <c r="M27" s="19"/>
      <c r="N27" s="462"/>
      <c r="O27" s="462"/>
      <c r="P27" s="462"/>
      <c r="Q27" s="244">
        <v>66</v>
      </c>
      <c r="R27" s="464" t="s">
        <v>357</v>
      </c>
      <c r="S27" s="462"/>
      <c r="T27" s="462"/>
      <c r="U27" s="462"/>
      <c r="V27" s="462"/>
    </row>
    <row r="28" spans="1:22" x14ac:dyDescent="0.15">
      <c r="A28" s="453" t="s">
        <v>162</v>
      </c>
      <c r="C28" s="463"/>
      <c r="D28" s="462"/>
      <c r="E28" s="462"/>
      <c r="F28" s="19"/>
      <c r="G28" s="19"/>
      <c r="H28" s="19" t="s">
        <v>163</v>
      </c>
      <c r="I28" s="19"/>
      <c r="J28" s="19"/>
      <c r="K28" s="19"/>
      <c r="L28" s="19"/>
      <c r="M28" s="19"/>
      <c r="N28" s="462"/>
      <c r="O28" s="462"/>
      <c r="P28" s="462"/>
      <c r="Q28" s="244" t="s">
        <v>11</v>
      </c>
      <c r="R28" s="464" t="s">
        <v>357</v>
      </c>
      <c r="S28" s="462"/>
      <c r="T28" s="462"/>
      <c r="U28" s="462"/>
      <c r="V28" s="462"/>
    </row>
    <row r="29" spans="1:22" x14ac:dyDescent="0.15">
      <c r="A29" s="453" t="s">
        <v>164</v>
      </c>
      <c r="C29" s="463"/>
      <c r="D29" s="462"/>
      <c r="E29" s="462"/>
      <c r="F29" s="19"/>
      <c r="G29" s="19"/>
      <c r="H29" s="19" t="s">
        <v>35</v>
      </c>
      <c r="I29" s="19"/>
      <c r="J29" s="19"/>
      <c r="K29" s="19"/>
      <c r="L29" s="19"/>
      <c r="M29" s="19"/>
      <c r="N29" s="462"/>
      <c r="O29" s="462"/>
      <c r="P29" s="462"/>
      <c r="Q29" s="244">
        <v>9947853</v>
      </c>
      <c r="R29" s="464" t="s">
        <v>357</v>
      </c>
      <c r="S29" s="462"/>
      <c r="T29" s="462"/>
      <c r="U29" s="462"/>
      <c r="V29" s="462"/>
    </row>
    <row r="30" spans="1:22" x14ac:dyDescent="0.15">
      <c r="A30" s="453" t="s">
        <v>165</v>
      </c>
      <c r="C30" s="463"/>
      <c r="D30" s="462"/>
      <c r="E30" s="462"/>
      <c r="F30" s="462" t="s">
        <v>166</v>
      </c>
      <c r="G30" s="462"/>
      <c r="H30" s="19"/>
      <c r="I30" s="462"/>
      <c r="J30" s="19"/>
      <c r="K30" s="19"/>
      <c r="L30" s="19"/>
      <c r="M30" s="19"/>
      <c r="N30" s="462"/>
      <c r="O30" s="462"/>
      <c r="P30" s="462"/>
      <c r="Q30" s="244">
        <v>823083774</v>
      </c>
      <c r="R30" s="464" t="s">
        <v>357</v>
      </c>
      <c r="S30" s="462"/>
      <c r="T30" s="462"/>
      <c r="U30" s="462"/>
      <c r="V30" s="462"/>
    </row>
    <row r="31" spans="1:22" x14ac:dyDescent="0.15">
      <c r="A31" s="453" t="s">
        <v>167</v>
      </c>
      <c r="C31" s="463"/>
      <c r="D31" s="462"/>
      <c r="E31" s="462"/>
      <c r="F31" s="19"/>
      <c r="G31" s="19" t="s">
        <v>168</v>
      </c>
      <c r="H31" s="19"/>
      <c r="I31" s="462"/>
      <c r="J31" s="19"/>
      <c r="K31" s="19"/>
      <c r="L31" s="19"/>
      <c r="M31" s="19"/>
      <c r="N31" s="462"/>
      <c r="O31" s="462"/>
      <c r="P31" s="462"/>
      <c r="Q31" s="244">
        <v>823083774</v>
      </c>
      <c r="R31" s="464" t="s">
        <v>357</v>
      </c>
      <c r="S31" s="462"/>
      <c r="T31" s="462"/>
      <c r="U31" s="462"/>
      <c r="V31" s="462"/>
    </row>
    <row r="32" spans="1:22" x14ac:dyDescent="0.15">
      <c r="A32" s="453" t="s">
        <v>169</v>
      </c>
      <c r="C32" s="463"/>
      <c r="D32" s="462"/>
      <c r="E32" s="462"/>
      <c r="F32" s="19"/>
      <c r="G32" s="19" t="s">
        <v>170</v>
      </c>
      <c r="H32" s="19"/>
      <c r="I32" s="462"/>
      <c r="J32" s="19"/>
      <c r="K32" s="19"/>
      <c r="L32" s="19"/>
      <c r="M32" s="19"/>
      <c r="N32" s="462"/>
      <c r="O32" s="462"/>
      <c r="P32" s="462"/>
      <c r="Q32" s="244" t="s">
        <v>11</v>
      </c>
      <c r="R32" s="464" t="s">
        <v>357</v>
      </c>
      <c r="S32" s="462"/>
      <c r="T32" s="462"/>
      <c r="U32" s="462"/>
      <c r="V32" s="462"/>
    </row>
    <row r="33" spans="1:22" x14ac:dyDescent="0.15">
      <c r="A33" s="453" t="s">
        <v>171</v>
      </c>
      <c r="C33" s="463"/>
      <c r="D33" s="462"/>
      <c r="E33" s="462"/>
      <c r="F33" s="19"/>
      <c r="G33" s="19" t="s">
        <v>172</v>
      </c>
      <c r="H33" s="19"/>
      <c r="I33" s="462"/>
      <c r="J33" s="19"/>
      <c r="K33" s="19"/>
      <c r="L33" s="19"/>
      <c r="M33" s="19"/>
      <c r="N33" s="462"/>
      <c r="O33" s="462"/>
      <c r="P33" s="462"/>
      <c r="Q33" s="244">
        <v>0</v>
      </c>
      <c r="R33" s="464" t="s">
        <v>357</v>
      </c>
      <c r="S33" s="462"/>
      <c r="T33" s="462"/>
      <c r="U33" s="462"/>
      <c r="V33" s="462"/>
    </row>
    <row r="34" spans="1:22" x14ac:dyDescent="0.15">
      <c r="A34" s="453" t="s">
        <v>173</v>
      </c>
      <c r="C34" s="463"/>
      <c r="D34" s="462"/>
      <c r="E34" s="462"/>
      <c r="F34" s="19"/>
      <c r="G34" s="19" t="s">
        <v>35</v>
      </c>
      <c r="H34" s="19"/>
      <c r="I34" s="19"/>
      <c r="J34" s="19"/>
      <c r="K34" s="19"/>
      <c r="L34" s="19"/>
      <c r="M34" s="19"/>
      <c r="N34" s="462"/>
      <c r="O34" s="462"/>
      <c r="P34" s="462"/>
      <c r="Q34" s="244" t="s">
        <v>11</v>
      </c>
      <c r="R34" s="464" t="s">
        <v>357</v>
      </c>
      <c r="S34" s="462"/>
      <c r="T34" s="462"/>
      <c r="U34" s="462"/>
      <c r="V34" s="462"/>
    </row>
    <row r="35" spans="1:22" x14ac:dyDescent="0.15">
      <c r="A35" s="453" t="s">
        <v>174</v>
      </c>
      <c r="C35" s="463"/>
      <c r="D35" s="462"/>
      <c r="E35" s="19" t="s">
        <v>175</v>
      </c>
      <c r="F35" s="19"/>
      <c r="G35" s="19"/>
      <c r="H35" s="19"/>
      <c r="I35" s="19"/>
      <c r="J35" s="19"/>
      <c r="K35" s="19"/>
      <c r="L35" s="462"/>
      <c r="M35" s="462"/>
      <c r="N35" s="462"/>
      <c r="O35" s="697"/>
      <c r="P35" s="698"/>
      <c r="Q35" s="244">
        <v>553061</v>
      </c>
      <c r="R35" s="464" t="s">
        <v>357</v>
      </c>
      <c r="S35" s="462"/>
      <c r="T35" s="462"/>
      <c r="U35" s="462"/>
      <c r="V35" s="462"/>
    </row>
    <row r="36" spans="1:22" x14ac:dyDescent="0.15">
      <c r="A36" s="453" t="s">
        <v>176</v>
      </c>
      <c r="C36" s="463"/>
      <c r="D36" s="462"/>
      <c r="E36" s="462"/>
      <c r="F36" s="19" t="s">
        <v>177</v>
      </c>
      <c r="G36" s="19"/>
      <c r="H36" s="19"/>
      <c r="I36" s="19"/>
      <c r="J36" s="19"/>
      <c r="K36" s="19"/>
      <c r="L36" s="462"/>
      <c r="M36" s="462"/>
      <c r="N36" s="462"/>
      <c r="O36" s="697"/>
      <c r="P36" s="698"/>
      <c r="Q36" s="244" t="s">
        <v>11</v>
      </c>
      <c r="R36" s="464" t="s">
        <v>357</v>
      </c>
      <c r="S36" s="462"/>
      <c r="T36" s="462"/>
      <c r="U36" s="462"/>
      <c r="V36" s="462"/>
    </row>
    <row r="37" spans="1:22" x14ac:dyDescent="0.15">
      <c r="A37" s="453" t="s">
        <v>178</v>
      </c>
      <c r="C37" s="463"/>
      <c r="D37" s="462"/>
      <c r="E37" s="462"/>
      <c r="F37" s="19" t="s">
        <v>35</v>
      </c>
      <c r="G37" s="19"/>
      <c r="H37" s="462"/>
      <c r="I37" s="19"/>
      <c r="J37" s="19"/>
      <c r="K37" s="19"/>
      <c r="L37" s="462"/>
      <c r="M37" s="462"/>
      <c r="N37" s="462"/>
      <c r="O37" s="697"/>
      <c r="P37" s="698"/>
      <c r="Q37" s="246">
        <v>553061</v>
      </c>
      <c r="R37" s="465" t="s">
        <v>357</v>
      </c>
      <c r="S37" s="463"/>
      <c r="T37" s="462"/>
      <c r="U37" s="462"/>
      <c r="V37" s="462"/>
    </row>
    <row r="38" spans="1:22" x14ac:dyDescent="0.15">
      <c r="A38" s="453" t="s">
        <v>134</v>
      </c>
      <c r="C38" s="466"/>
      <c r="D38" s="467" t="s">
        <v>135</v>
      </c>
      <c r="E38" s="467"/>
      <c r="F38" s="230"/>
      <c r="G38" s="230"/>
      <c r="H38" s="467"/>
      <c r="I38" s="230"/>
      <c r="J38" s="230"/>
      <c r="K38" s="230"/>
      <c r="L38" s="467"/>
      <c r="M38" s="467"/>
      <c r="N38" s="467"/>
      <c r="O38" s="468"/>
      <c r="P38" s="468"/>
      <c r="Q38" s="263">
        <v>-836885352</v>
      </c>
      <c r="R38" s="469" t="s">
        <v>357</v>
      </c>
      <c r="S38" s="462"/>
      <c r="T38" s="462"/>
      <c r="U38" s="462"/>
      <c r="V38" s="462"/>
    </row>
    <row r="39" spans="1:22" x14ac:dyDescent="0.15">
      <c r="A39" s="453" t="s">
        <v>181</v>
      </c>
      <c r="C39" s="463"/>
      <c r="D39" s="462"/>
      <c r="E39" s="19" t="s">
        <v>182</v>
      </c>
      <c r="F39" s="19"/>
      <c r="G39" s="19"/>
      <c r="H39" s="462"/>
      <c r="I39" s="19"/>
      <c r="J39" s="19"/>
      <c r="K39" s="19"/>
      <c r="L39" s="462"/>
      <c r="M39" s="462"/>
      <c r="N39" s="462"/>
      <c r="O39" s="282"/>
      <c r="P39" s="282"/>
      <c r="Q39" s="244">
        <v>67</v>
      </c>
      <c r="R39" s="464" t="s">
        <v>357</v>
      </c>
      <c r="S39" s="462"/>
      <c r="T39" s="462"/>
      <c r="U39" s="462"/>
      <c r="V39" s="462"/>
    </row>
    <row r="40" spans="1:22" x14ac:dyDescent="0.15">
      <c r="A40" s="453" t="s">
        <v>183</v>
      </c>
      <c r="C40" s="463"/>
      <c r="D40" s="462"/>
      <c r="E40" s="19"/>
      <c r="F40" s="19" t="s">
        <v>184</v>
      </c>
      <c r="G40" s="19"/>
      <c r="H40" s="462"/>
      <c r="I40" s="19"/>
      <c r="J40" s="19"/>
      <c r="K40" s="19"/>
      <c r="L40" s="462"/>
      <c r="M40" s="462"/>
      <c r="N40" s="462"/>
      <c r="O40" s="282"/>
      <c r="P40" s="282"/>
      <c r="Q40" s="244" t="s">
        <v>11</v>
      </c>
      <c r="R40" s="464" t="s">
        <v>357</v>
      </c>
      <c r="S40" s="462"/>
      <c r="T40" s="462"/>
      <c r="U40" s="462"/>
      <c r="V40" s="462"/>
    </row>
    <row r="41" spans="1:22" x14ac:dyDescent="0.15">
      <c r="A41" s="453" t="s">
        <v>185</v>
      </c>
      <c r="C41" s="463"/>
      <c r="D41" s="462"/>
      <c r="E41" s="462"/>
      <c r="F41" s="462" t="s">
        <v>186</v>
      </c>
      <c r="G41" s="462"/>
      <c r="H41" s="19"/>
      <c r="I41" s="462"/>
      <c r="J41" s="19"/>
      <c r="K41" s="19"/>
      <c r="L41" s="19"/>
      <c r="M41" s="19"/>
      <c r="N41" s="462"/>
      <c r="O41" s="462"/>
      <c r="P41" s="462"/>
      <c r="Q41" s="244" t="s">
        <v>11</v>
      </c>
      <c r="R41" s="464" t="s">
        <v>357</v>
      </c>
      <c r="S41" s="462"/>
      <c r="T41" s="462"/>
      <c r="U41" s="462"/>
      <c r="V41" s="462"/>
    </row>
    <row r="42" spans="1:22" x14ac:dyDescent="0.15">
      <c r="A42" s="453" t="s">
        <v>187</v>
      </c>
      <c r="C42" s="463"/>
      <c r="D42" s="462"/>
      <c r="E42" s="462"/>
      <c r="F42" s="19" t="s">
        <v>188</v>
      </c>
      <c r="G42" s="19"/>
      <c r="H42" s="19"/>
      <c r="I42" s="19"/>
      <c r="J42" s="19"/>
      <c r="K42" s="19"/>
      <c r="L42" s="19"/>
      <c r="M42" s="19"/>
      <c r="N42" s="462"/>
      <c r="O42" s="462"/>
      <c r="P42" s="462"/>
      <c r="Q42" s="244" t="s">
        <v>11</v>
      </c>
      <c r="R42" s="464" t="s">
        <v>357</v>
      </c>
      <c r="S42" s="462"/>
      <c r="T42" s="462"/>
      <c r="U42" s="462"/>
      <c r="V42" s="462"/>
    </row>
    <row r="43" spans="1:22" x14ac:dyDescent="0.15">
      <c r="A43" s="453" t="s">
        <v>189</v>
      </c>
      <c r="C43" s="463"/>
      <c r="D43" s="462"/>
      <c r="E43" s="462"/>
      <c r="F43" s="19" t="s">
        <v>190</v>
      </c>
      <c r="G43" s="19"/>
      <c r="H43" s="19"/>
      <c r="I43" s="19"/>
      <c r="J43" s="19"/>
      <c r="K43" s="19"/>
      <c r="L43" s="19"/>
      <c r="M43" s="19"/>
      <c r="N43" s="462"/>
      <c r="O43" s="462"/>
      <c r="P43" s="462"/>
      <c r="Q43" s="244" t="s">
        <v>11</v>
      </c>
      <c r="R43" s="464" t="s">
        <v>357</v>
      </c>
      <c r="S43" s="462"/>
      <c r="T43" s="462"/>
      <c r="U43" s="462"/>
      <c r="V43" s="462"/>
    </row>
    <row r="44" spans="1:22" x14ac:dyDescent="0.15">
      <c r="A44" s="453" t="s">
        <v>191</v>
      </c>
      <c r="C44" s="463"/>
      <c r="D44" s="462"/>
      <c r="E44" s="462"/>
      <c r="F44" s="19" t="s">
        <v>35</v>
      </c>
      <c r="G44" s="19"/>
      <c r="H44" s="19"/>
      <c r="I44" s="19"/>
      <c r="J44" s="19"/>
      <c r="K44" s="19"/>
      <c r="L44" s="19"/>
      <c r="M44" s="19"/>
      <c r="N44" s="462"/>
      <c r="O44" s="462"/>
      <c r="P44" s="462"/>
      <c r="Q44" s="244">
        <v>67</v>
      </c>
      <c r="R44" s="464" t="s">
        <v>357</v>
      </c>
      <c r="S44" s="462"/>
      <c r="T44" s="462"/>
      <c r="U44" s="462"/>
      <c r="V44" s="462"/>
    </row>
    <row r="45" spans="1:22" ht="14.25" thickBot="1" x14ac:dyDescent="0.2">
      <c r="A45" s="453" t="s">
        <v>192</v>
      </c>
      <c r="C45" s="463"/>
      <c r="D45" s="462"/>
      <c r="E45" s="19" t="s">
        <v>193</v>
      </c>
      <c r="F45" s="19"/>
      <c r="G45" s="19"/>
      <c r="H45" s="19"/>
      <c r="I45" s="19"/>
      <c r="J45" s="19"/>
      <c r="K45" s="19"/>
      <c r="L45" s="19"/>
      <c r="M45" s="19"/>
      <c r="N45" s="462"/>
      <c r="O45" s="462"/>
      <c r="P45" s="462"/>
      <c r="Q45" s="244" t="s">
        <v>11</v>
      </c>
      <c r="R45" s="464" t="s">
        <v>357</v>
      </c>
      <c r="S45" s="462"/>
      <c r="T45" s="462"/>
      <c r="U45" s="462"/>
      <c r="V45" s="462"/>
    </row>
    <row r="46" spans="1:22" x14ac:dyDescent="0.15">
      <c r="A46" s="453" t="s">
        <v>194</v>
      </c>
      <c r="C46" s="463"/>
      <c r="D46" s="462"/>
      <c r="E46" s="462"/>
      <c r="F46" s="19" t="s">
        <v>195</v>
      </c>
      <c r="G46" s="19"/>
      <c r="H46" s="19"/>
      <c r="I46" s="19"/>
      <c r="J46" s="19"/>
      <c r="K46" s="19"/>
      <c r="L46" s="462"/>
      <c r="M46" s="462"/>
      <c r="N46" s="462"/>
      <c r="O46" s="697"/>
      <c r="P46" s="698"/>
      <c r="Q46" s="244" t="s">
        <v>11</v>
      </c>
      <c r="R46" s="464" t="s">
        <v>357</v>
      </c>
      <c r="S46" s="699" t="s">
        <v>317</v>
      </c>
      <c r="T46" s="700"/>
      <c r="U46" s="700"/>
      <c r="V46" s="701"/>
    </row>
    <row r="47" spans="1:22" ht="14.25" thickBot="1" x14ac:dyDescent="0.2">
      <c r="A47" s="453" t="s">
        <v>196</v>
      </c>
      <c r="C47" s="470"/>
      <c r="D47" s="471"/>
      <c r="E47" s="471"/>
      <c r="F47" s="238" t="s">
        <v>35</v>
      </c>
      <c r="G47" s="238"/>
      <c r="H47" s="238"/>
      <c r="I47" s="238"/>
      <c r="J47" s="238"/>
      <c r="K47" s="238"/>
      <c r="L47" s="471"/>
      <c r="M47" s="471"/>
      <c r="N47" s="471"/>
      <c r="O47" s="702"/>
      <c r="P47" s="703"/>
      <c r="Q47" s="244" t="s">
        <v>11</v>
      </c>
      <c r="R47" s="464" t="s">
        <v>357</v>
      </c>
      <c r="S47" s="704" t="s">
        <v>130</v>
      </c>
      <c r="T47" s="705"/>
      <c r="U47" s="706" t="s">
        <v>132</v>
      </c>
      <c r="V47" s="707"/>
    </row>
    <row r="48" spans="1:22" x14ac:dyDescent="0.15">
      <c r="A48" s="453" t="s">
        <v>199</v>
      </c>
      <c r="C48" s="466"/>
      <c r="D48" s="467" t="s">
        <v>180</v>
      </c>
      <c r="E48" s="467"/>
      <c r="F48" s="230"/>
      <c r="G48" s="230"/>
      <c r="H48" s="230"/>
      <c r="I48" s="230"/>
      <c r="J48" s="230"/>
      <c r="K48" s="230"/>
      <c r="L48" s="230"/>
      <c r="M48" s="230"/>
      <c r="N48" s="467"/>
      <c r="O48" s="467"/>
      <c r="P48" s="467"/>
      <c r="Q48" s="263">
        <v>-836885418</v>
      </c>
      <c r="R48" s="469" t="s">
        <v>357</v>
      </c>
      <c r="S48" s="687"/>
      <c r="T48" s="688"/>
      <c r="U48" s="240">
        <v>-836885418</v>
      </c>
      <c r="V48" s="304" t="s">
        <v>357</v>
      </c>
    </row>
    <row r="49" spans="1:22" x14ac:dyDescent="0.15">
      <c r="A49" s="453" t="s">
        <v>201</v>
      </c>
      <c r="C49" s="463"/>
      <c r="D49" s="462" t="s">
        <v>202</v>
      </c>
      <c r="E49" s="462"/>
      <c r="F49" s="462"/>
      <c r="G49" s="462"/>
      <c r="H49" s="462"/>
      <c r="I49" s="462"/>
      <c r="J49" s="462"/>
      <c r="K49" s="462"/>
      <c r="L49" s="462"/>
      <c r="M49" s="19"/>
      <c r="N49" s="462"/>
      <c r="O49" s="462"/>
      <c r="P49" s="472"/>
      <c r="Q49" s="242">
        <v>838397943</v>
      </c>
      <c r="R49" s="473" t="s">
        <v>351</v>
      </c>
      <c r="S49" s="689"/>
      <c r="T49" s="690"/>
      <c r="U49" s="244">
        <v>838397943</v>
      </c>
      <c r="V49" s="245" t="s">
        <v>351</v>
      </c>
    </row>
    <row r="50" spans="1:22" x14ac:dyDescent="0.15">
      <c r="A50" s="453" t="s">
        <v>203</v>
      </c>
      <c r="C50" s="463"/>
      <c r="D50" s="462"/>
      <c r="E50" s="462" t="s">
        <v>204</v>
      </c>
      <c r="F50" s="462"/>
      <c r="G50" s="415"/>
      <c r="H50" s="415"/>
      <c r="I50" s="415"/>
      <c r="J50" s="415"/>
      <c r="K50" s="415"/>
      <c r="L50" s="462"/>
      <c r="M50" s="19"/>
      <c r="N50" s="462"/>
      <c r="O50" s="462"/>
      <c r="P50" s="472"/>
      <c r="Q50" s="244">
        <v>468953500</v>
      </c>
      <c r="R50" s="464" t="s">
        <v>357</v>
      </c>
      <c r="S50" s="691"/>
      <c r="T50" s="692"/>
      <c r="U50" s="244">
        <v>468953500</v>
      </c>
      <c r="V50" s="245" t="s">
        <v>357</v>
      </c>
    </row>
    <row r="51" spans="1:22" x14ac:dyDescent="0.15">
      <c r="A51" s="453" t="s">
        <v>205</v>
      </c>
      <c r="C51" s="470"/>
      <c r="D51" s="462"/>
      <c r="E51" s="462" t="s">
        <v>206</v>
      </c>
      <c r="F51" s="429"/>
      <c r="G51" s="429"/>
      <c r="H51" s="429"/>
      <c r="I51" s="429"/>
      <c r="J51" s="429"/>
      <c r="K51" s="429"/>
      <c r="L51" s="462"/>
      <c r="M51" s="19"/>
      <c r="N51" s="462"/>
      <c r="O51" s="462"/>
      <c r="P51" s="472"/>
      <c r="Q51" s="246">
        <v>369444442</v>
      </c>
      <c r="R51" s="465" t="s">
        <v>357</v>
      </c>
      <c r="S51" s="693"/>
      <c r="T51" s="694"/>
      <c r="U51" s="244">
        <v>369444442</v>
      </c>
      <c r="V51" s="245" t="s">
        <v>357</v>
      </c>
    </row>
    <row r="52" spans="1:22" x14ac:dyDescent="0.15">
      <c r="A52" s="453" t="s">
        <v>207</v>
      </c>
      <c r="C52" s="466"/>
      <c r="D52" s="467" t="s">
        <v>208</v>
      </c>
      <c r="E52" s="467"/>
      <c r="F52" s="422"/>
      <c r="G52" s="422"/>
      <c r="H52" s="422"/>
      <c r="I52" s="474"/>
      <c r="J52" s="474"/>
      <c r="K52" s="474"/>
      <c r="L52" s="467"/>
      <c r="M52" s="467"/>
      <c r="N52" s="467"/>
      <c r="O52" s="467"/>
      <c r="P52" s="475"/>
      <c r="Q52" s="263">
        <v>1512524</v>
      </c>
      <c r="R52" s="469" t="s">
        <v>351</v>
      </c>
      <c r="S52" s="695"/>
      <c r="T52" s="696"/>
      <c r="U52" s="263">
        <v>1512524</v>
      </c>
      <c r="V52" s="264" t="s">
        <v>351</v>
      </c>
    </row>
    <row r="53" spans="1:22" x14ac:dyDescent="0.15">
      <c r="A53" s="453" t="s">
        <v>209</v>
      </c>
      <c r="C53" s="463"/>
      <c r="D53" s="462" t="s">
        <v>328</v>
      </c>
      <c r="E53" s="462"/>
      <c r="F53" s="429"/>
      <c r="G53" s="429"/>
      <c r="H53" s="429"/>
      <c r="I53" s="415"/>
      <c r="J53" s="415"/>
      <c r="K53" s="415"/>
      <c r="L53" s="462"/>
      <c r="M53" s="462"/>
      <c r="N53" s="462"/>
      <c r="O53" s="462"/>
      <c r="P53" s="472"/>
      <c r="Q53" s="683"/>
      <c r="R53" s="684"/>
      <c r="S53" s="251">
        <v>11183</v>
      </c>
      <c r="T53" s="252" t="s">
        <v>357</v>
      </c>
      <c r="U53" s="244">
        <v>-11183</v>
      </c>
      <c r="V53" s="245" t="s">
        <v>357</v>
      </c>
    </row>
    <row r="54" spans="1:22" x14ac:dyDescent="0.15">
      <c r="A54" s="453" t="s">
        <v>210</v>
      </c>
      <c r="C54" s="463"/>
      <c r="D54" s="462"/>
      <c r="E54" s="429" t="s">
        <v>211</v>
      </c>
      <c r="F54" s="429"/>
      <c r="G54" s="429"/>
      <c r="H54" s="415"/>
      <c r="I54" s="415"/>
      <c r="J54" s="415"/>
      <c r="K54" s="415"/>
      <c r="L54" s="462"/>
      <c r="M54" s="462"/>
      <c r="N54" s="462"/>
      <c r="O54" s="462"/>
      <c r="P54" s="472"/>
      <c r="Q54" s="683"/>
      <c r="R54" s="684"/>
      <c r="S54" s="253">
        <v>87923</v>
      </c>
      <c r="T54" s="476" t="s">
        <v>357</v>
      </c>
      <c r="U54" s="244">
        <v>-87923</v>
      </c>
      <c r="V54" s="245" t="s">
        <v>357</v>
      </c>
    </row>
    <row r="55" spans="1:22" x14ac:dyDescent="0.15">
      <c r="A55" s="453" t="s">
        <v>212</v>
      </c>
      <c r="C55" s="463"/>
      <c r="D55" s="462"/>
      <c r="E55" s="429" t="s">
        <v>213</v>
      </c>
      <c r="F55" s="429"/>
      <c r="G55" s="429"/>
      <c r="H55" s="429"/>
      <c r="I55" s="415"/>
      <c r="J55" s="415"/>
      <c r="K55" s="415"/>
      <c r="L55" s="462"/>
      <c r="M55" s="462"/>
      <c r="N55" s="462"/>
      <c r="O55" s="462"/>
      <c r="P55" s="472"/>
      <c r="Q55" s="683"/>
      <c r="R55" s="684"/>
      <c r="S55" s="253">
        <v>-13246</v>
      </c>
      <c r="T55" s="476" t="s">
        <v>357</v>
      </c>
      <c r="U55" s="244">
        <v>13246</v>
      </c>
      <c r="V55" s="245" t="s">
        <v>357</v>
      </c>
    </row>
    <row r="56" spans="1:22" x14ac:dyDescent="0.15">
      <c r="A56" s="453" t="s">
        <v>214</v>
      </c>
      <c r="C56" s="463"/>
      <c r="D56" s="462"/>
      <c r="E56" s="429" t="s">
        <v>215</v>
      </c>
      <c r="F56" s="429"/>
      <c r="G56" s="429"/>
      <c r="H56" s="429"/>
      <c r="I56" s="415"/>
      <c r="J56" s="415"/>
      <c r="K56" s="415"/>
      <c r="L56" s="462"/>
      <c r="M56" s="462"/>
      <c r="N56" s="462"/>
      <c r="O56" s="462"/>
      <c r="P56" s="472"/>
      <c r="Q56" s="683"/>
      <c r="R56" s="684"/>
      <c r="S56" s="253">
        <v>11828928</v>
      </c>
      <c r="T56" s="476" t="s">
        <v>357</v>
      </c>
      <c r="U56" s="244">
        <v>-11828928</v>
      </c>
      <c r="V56" s="245" t="s">
        <v>357</v>
      </c>
    </row>
    <row r="57" spans="1:22" x14ac:dyDescent="0.15">
      <c r="A57" s="453" t="s">
        <v>216</v>
      </c>
      <c r="C57" s="463"/>
      <c r="D57" s="462"/>
      <c r="E57" s="429" t="s">
        <v>217</v>
      </c>
      <c r="F57" s="429"/>
      <c r="G57" s="429"/>
      <c r="H57" s="429"/>
      <c r="I57" s="415"/>
      <c r="J57" s="367"/>
      <c r="K57" s="415"/>
      <c r="L57" s="462"/>
      <c r="M57" s="462"/>
      <c r="N57" s="462"/>
      <c r="O57" s="462"/>
      <c r="P57" s="472"/>
      <c r="Q57" s="683"/>
      <c r="R57" s="684"/>
      <c r="S57" s="253">
        <v>-11892422</v>
      </c>
      <c r="T57" s="476" t="s">
        <v>357</v>
      </c>
      <c r="U57" s="244">
        <v>11892422</v>
      </c>
      <c r="V57" s="245" t="s">
        <v>357</v>
      </c>
    </row>
    <row r="58" spans="1:22" x14ac:dyDescent="0.15">
      <c r="A58" s="453" t="s">
        <v>218</v>
      </c>
      <c r="C58" s="463"/>
      <c r="D58" s="462" t="s">
        <v>219</v>
      </c>
      <c r="E58" s="462"/>
      <c r="F58" s="429"/>
      <c r="G58" s="415"/>
      <c r="H58" s="415"/>
      <c r="I58" s="415"/>
      <c r="J58" s="415"/>
      <c r="K58" s="415"/>
      <c r="L58" s="462"/>
      <c r="M58" s="462"/>
      <c r="N58" s="462"/>
      <c r="O58" s="462"/>
      <c r="P58" s="472"/>
      <c r="Q58" s="244" t="s">
        <v>11</v>
      </c>
      <c r="R58" s="464" t="s">
        <v>357</v>
      </c>
      <c r="S58" s="253" t="s">
        <v>11</v>
      </c>
      <c r="T58" s="476" t="s">
        <v>357</v>
      </c>
      <c r="U58" s="685"/>
      <c r="V58" s="686"/>
    </row>
    <row r="59" spans="1:22" x14ac:dyDescent="0.15">
      <c r="A59" s="453" t="s">
        <v>220</v>
      </c>
      <c r="C59" s="463"/>
      <c r="D59" s="462" t="s">
        <v>221</v>
      </c>
      <c r="E59" s="462"/>
      <c r="F59" s="429"/>
      <c r="G59" s="429"/>
      <c r="H59" s="415"/>
      <c r="I59" s="415"/>
      <c r="J59" s="415"/>
      <c r="K59" s="415"/>
      <c r="L59" s="462"/>
      <c r="M59" s="282"/>
      <c r="N59" s="282"/>
      <c r="O59" s="282"/>
      <c r="P59" s="477"/>
      <c r="Q59" s="244" t="s">
        <v>11</v>
      </c>
      <c r="R59" s="464" t="s">
        <v>357</v>
      </c>
      <c r="S59" s="253" t="s">
        <v>11</v>
      </c>
      <c r="T59" s="476" t="s">
        <v>357</v>
      </c>
      <c r="U59" s="685"/>
      <c r="V59" s="686"/>
    </row>
    <row r="60" spans="1:22" x14ac:dyDescent="0.15">
      <c r="A60" s="453" t="s">
        <v>223</v>
      </c>
      <c r="C60" s="470"/>
      <c r="D60" s="471" t="s">
        <v>35</v>
      </c>
      <c r="E60" s="471"/>
      <c r="F60" s="416"/>
      <c r="G60" s="416"/>
      <c r="H60" s="416"/>
      <c r="I60" s="431"/>
      <c r="J60" s="431"/>
      <c r="K60" s="431"/>
      <c r="L60" s="471"/>
      <c r="M60" s="471"/>
      <c r="N60" s="471"/>
      <c r="O60" s="471"/>
      <c r="P60" s="478"/>
      <c r="Q60" s="244">
        <v>110083</v>
      </c>
      <c r="R60" s="464" t="s">
        <v>357</v>
      </c>
      <c r="S60" s="253" t="s">
        <v>11</v>
      </c>
      <c r="T60" s="476" t="s">
        <v>357</v>
      </c>
      <c r="U60" s="244">
        <v>110083</v>
      </c>
      <c r="V60" s="245" t="s">
        <v>357</v>
      </c>
    </row>
    <row r="61" spans="1:22" x14ac:dyDescent="0.15">
      <c r="A61" s="453" t="s">
        <v>224</v>
      </c>
      <c r="C61" s="479" t="s">
        <v>225</v>
      </c>
      <c r="D61" s="480"/>
      <c r="E61" s="480"/>
      <c r="F61" s="481"/>
      <c r="G61" s="481"/>
      <c r="H61" s="482"/>
      <c r="I61" s="482"/>
      <c r="J61" s="483"/>
      <c r="K61" s="482"/>
      <c r="L61" s="480"/>
      <c r="M61" s="480"/>
      <c r="N61" s="480"/>
      <c r="O61" s="480"/>
      <c r="P61" s="484"/>
      <c r="Q61" s="263">
        <v>1622608</v>
      </c>
      <c r="R61" s="469" t="s">
        <v>351</v>
      </c>
      <c r="S61" s="265">
        <v>11183</v>
      </c>
      <c r="T61" s="266" t="s">
        <v>357</v>
      </c>
      <c r="U61" s="263">
        <v>1611425</v>
      </c>
      <c r="V61" s="264" t="s">
        <v>351</v>
      </c>
    </row>
    <row r="62" spans="1:22" ht="14.25" thickBot="1" x14ac:dyDescent="0.2">
      <c r="A62" s="453" t="s">
        <v>197</v>
      </c>
      <c r="C62" s="485" t="s">
        <v>198</v>
      </c>
      <c r="D62" s="486"/>
      <c r="E62" s="486"/>
      <c r="F62" s="433"/>
      <c r="G62" s="433"/>
      <c r="H62" s="434"/>
      <c r="I62" s="434"/>
      <c r="J62" s="435"/>
      <c r="K62" s="434"/>
      <c r="L62" s="486"/>
      <c r="M62" s="486"/>
      <c r="N62" s="486"/>
      <c r="O62" s="486"/>
      <c r="P62" s="486"/>
      <c r="Q62" s="269">
        <v>35888582</v>
      </c>
      <c r="R62" s="487" t="s">
        <v>351</v>
      </c>
      <c r="S62" s="271">
        <v>12327445</v>
      </c>
      <c r="T62" s="272" t="s">
        <v>357</v>
      </c>
      <c r="U62" s="269">
        <v>23561136</v>
      </c>
      <c r="V62" s="270" t="s">
        <v>357</v>
      </c>
    </row>
    <row r="63" spans="1:22" ht="14.25" thickBot="1" x14ac:dyDescent="0.2">
      <c r="A63" s="453" t="s">
        <v>226</v>
      </c>
      <c r="C63" s="488" t="s">
        <v>227</v>
      </c>
      <c r="D63" s="489"/>
      <c r="E63" s="490"/>
      <c r="F63" s="490"/>
      <c r="G63" s="490"/>
      <c r="H63" s="490"/>
      <c r="I63" s="490"/>
      <c r="J63" s="490"/>
      <c r="K63" s="490"/>
      <c r="L63" s="490"/>
      <c r="M63" s="490"/>
      <c r="N63" s="490"/>
      <c r="O63" s="490"/>
      <c r="P63" s="490"/>
      <c r="Q63" s="276">
        <v>37511190</v>
      </c>
      <c r="R63" s="491" t="s">
        <v>351</v>
      </c>
      <c r="S63" s="278">
        <v>12338628</v>
      </c>
      <c r="T63" s="279" t="s">
        <v>357</v>
      </c>
      <c r="U63" s="276">
        <v>25172561</v>
      </c>
      <c r="V63" s="277" t="s">
        <v>357</v>
      </c>
    </row>
    <row r="64" spans="1:22" s="462" customFormat="1" ht="12" customHeight="1" x14ac:dyDescent="0.15">
      <c r="A64" s="492"/>
      <c r="Q64" s="282"/>
      <c r="V64" s="493"/>
    </row>
    <row r="65" spans="1:21" s="462" customFormat="1" x14ac:dyDescent="0.15">
      <c r="A65" s="492"/>
      <c r="C65" s="285"/>
      <c r="D65" s="285" t="s">
        <v>324</v>
      </c>
      <c r="E65" s="282"/>
      <c r="F65" s="286"/>
      <c r="G65" s="282"/>
      <c r="H65" s="282"/>
      <c r="I65" s="494"/>
      <c r="J65" s="494"/>
      <c r="K65" s="286"/>
      <c r="L65" s="286"/>
      <c r="M65" s="286"/>
      <c r="N65" s="174"/>
      <c r="O65" s="174"/>
      <c r="P65" s="174"/>
      <c r="Q65" s="288"/>
      <c r="R65" s="6"/>
      <c r="S65" s="6"/>
      <c r="T65" s="6"/>
      <c r="U65" s="6"/>
    </row>
  </sheetData>
  <mergeCells count="25">
    <mergeCell ref="O35:P35"/>
    <mergeCell ref="C9:V9"/>
    <mergeCell ref="C10:V10"/>
    <mergeCell ref="C11:V11"/>
    <mergeCell ref="C13:P13"/>
    <mergeCell ref="Q13:R13"/>
    <mergeCell ref="Q53:R53"/>
    <mergeCell ref="O36:P36"/>
    <mergeCell ref="O37:P37"/>
    <mergeCell ref="O46:P46"/>
    <mergeCell ref="S46:V46"/>
    <mergeCell ref="O47:P47"/>
    <mergeCell ref="S47:T47"/>
    <mergeCell ref="U47:V47"/>
    <mergeCell ref="U59:V59"/>
    <mergeCell ref="S48:T48"/>
    <mergeCell ref="S49:T49"/>
    <mergeCell ref="S50:T50"/>
    <mergeCell ref="S51:T51"/>
    <mergeCell ref="S52:T52"/>
    <mergeCell ref="Q54:R54"/>
    <mergeCell ref="Q55:R55"/>
    <mergeCell ref="Q56:R56"/>
    <mergeCell ref="Q57:R57"/>
    <mergeCell ref="U58:V58"/>
  </mergeCells>
  <phoneticPr fontId="11"/>
  <pageMargins left="0.70866141732283472" right="0.70866141732283472" top="0.39370078740157477" bottom="0.39370078740157477" header="0.51181102362204722" footer="0.51181102362204722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pageSetUpPr fitToPage="1"/>
  </sheetPr>
  <dimension ref="A1:R50"/>
  <sheetViews>
    <sheetView topLeftCell="B1" zoomScale="85" zoomScaleNormal="85" zoomScaleSheetLayoutView="100" workbookViewId="0"/>
  </sheetViews>
  <sheetFormatPr defaultColWidth="9" defaultRowHeight="13.5" x14ac:dyDescent="0.15"/>
  <cols>
    <col min="1" max="1" width="0" style="50" hidden="1" customWidth="1"/>
    <col min="2" max="2" width="0.625" style="6" customWidth="1"/>
    <col min="3" max="3" width="1.25" style="78" customWidth="1"/>
    <col min="4" max="12" width="2.125" style="78" customWidth="1"/>
    <col min="13" max="13" width="18.375" style="78" customWidth="1"/>
    <col min="14" max="14" width="21.625" style="78" bestFit="1" customWidth="1"/>
    <col min="15" max="15" width="2.5" style="78" customWidth="1"/>
    <col min="16" max="16" width="0.625" style="78" customWidth="1"/>
    <col min="17" max="17" width="9" style="6"/>
    <col min="18" max="18" width="0" style="6" hidden="1" customWidth="1"/>
    <col min="19" max="16384" width="9" style="6"/>
  </cols>
  <sheetData>
    <row r="1" spans="1:18" x14ac:dyDescent="0.15">
      <c r="C1" s="78" t="s">
        <v>334</v>
      </c>
    </row>
    <row r="2" spans="1:18" x14ac:dyDescent="0.15">
      <c r="C2" s="78" t="s">
        <v>335</v>
      </c>
    </row>
    <row r="3" spans="1:18" x14ac:dyDescent="0.15">
      <c r="C3" s="78" t="s">
        <v>336</v>
      </c>
    </row>
    <row r="4" spans="1:18" x14ac:dyDescent="0.15">
      <c r="C4" s="78" t="s">
        <v>337</v>
      </c>
    </row>
    <row r="5" spans="1:18" x14ac:dyDescent="0.15">
      <c r="C5" s="78" t="s">
        <v>338</v>
      </c>
    </row>
    <row r="6" spans="1:18" x14ac:dyDescent="0.15">
      <c r="C6" s="78" t="s">
        <v>339</v>
      </c>
    </row>
    <row r="7" spans="1:18" x14ac:dyDescent="0.15">
      <c r="C7" s="78" t="s">
        <v>340</v>
      </c>
    </row>
    <row r="8" spans="1:18" x14ac:dyDescent="0.15">
      <c r="A8" s="1"/>
      <c r="C8" s="48"/>
      <c r="D8" s="48"/>
      <c r="E8" s="48"/>
      <c r="F8" s="48"/>
      <c r="G8" s="48"/>
      <c r="H8" s="48"/>
      <c r="I8" s="48"/>
      <c r="J8" s="3"/>
      <c r="K8" s="3"/>
      <c r="L8" s="3"/>
      <c r="M8" s="3"/>
      <c r="N8" s="3"/>
      <c r="O8" s="3"/>
      <c r="P8" s="49"/>
    </row>
    <row r="9" spans="1:18" ht="24" x14ac:dyDescent="0.2">
      <c r="C9" s="514" t="s">
        <v>345</v>
      </c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"/>
    </row>
    <row r="10" spans="1:18" ht="17.25" x14ac:dyDescent="0.2">
      <c r="C10" s="515" t="s">
        <v>346</v>
      </c>
      <c r="D10" s="515"/>
      <c r="E10" s="515"/>
      <c r="F10" s="515"/>
      <c r="G10" s="515"/>
      <c r="H10" s="515"/>
      <c r="I10" s="515"/>
      <c r="J10" s="515"/>
      <c r="K10" s="515"/>
      <c r="L10" s="515"/>
      <c r="M10" s="515"/>
      <c r="N10" s="515"/>
      <c r="O10" s="515"/>
      <c r="P10" s="51"/>
    </row>
    <row r="11" spans="1:18" ht="17.25" x14ac:dyDescent="0.2">
      <c r="C11" s="515" t="s">
        <v>347</v>
      </c>
      <c r="D11" s="515"/>
      <c r="E11" s="515"/>
      <c r="F11" s="515"/>
      <c r="G11" s="515"/>
      <c r="H11" s="515"/>
      <c r="I11" s="515"/>
      <c r="J11" s="515"/>
      <c r="K11" s="515"/>
      <c r="L11" s="515"/>
      <c r="M11" s="515"/>
      <c r="N11" s="515"/>
      <c r="O11" s="515"/>
      <c r="P11" s="51"/>
    </row>
    <row r="12" spans="1:18" ht="18" thickBot="1" x14ac:dyDescent="0.25">
      <c r="C12" s="52"/>
      <c r="D12" s="51"/>
      <c r="E12" s="51"/>
      <c r="F12" s="51"/>
      <c r="G12" s="51"/>
      <c r="H12" s="51"/>
      <c r="I12" s="51"/>
      <c r="J12" s="51"/>
      <c r="K12" s="51"/>
      <c r="L12" s="51"/>
      <c r="M12" s="53"/>
      <c r="N12" s="51"/>
      <c r="O12" s="53" t="s">
        <v>341</v>
      </c>
      <c r="P12" s="51"/>
    </row>
    <row r="13" spans="1:18" ht="18" thickBot="1" x14ac:dyDescent="0.25">
      <c r="A13" s="50" t="s">
        <v>315</v>
      </c>
      <c r="C13" s="516" t="s">
        <v>0</v>
      </c>
      <c r="D13" s="517"/>
      <c r="E13" s="517"/>
      <c r="F13" s="517"/>
      <c r="G13" s="517"/>
      <c r="H13" s="517"/>
      <c r="I13" s="517"/>
      <c r="J13" s="517"/>
      <c r="K13" s="517"/>
      <c r="L13" s="517"/>
      <c r="M13" s="517"/>
      <c r="N13" s="518" t="s">
        <v>317</v>
      </c>
      <c r="O13" s="519"/>
      <c r="P13" s="51"/>
    </row>
    <row r="14" spans="1:18" x14ac:dyDescent="0.15">
      <c r="A14" s="50" t="s">
        <v>136</v>
      </c>
      <c r="C14" s="54"/>
      <c r="D14" s="55" t="s">
        <v>137</v>
      </c>
      <c r="E14" s="55"/>
      <c r="F14" s="56"/>
      <c r="G14" s="55"/>
      <c r="H14" s="55"/>
      <c r="I14" s="55"/>
      <c r="J14" s="55"/>
      <c r="K14" s="56"/>
      <c r="L14" s="56"/>
      <c r="M14" s="56"/>
      <c r="N14" s="57">
        <v>2109627</v>
      </c>
      <c r="O14" s="58" t="s">
        <v>351</v>
      </c>
      <c r="P14" s="59"/>
      <c r="R14" s="6">
        <f>IF(AND(R15="-",R30="-"),"-",SUM(R15,R30))</f>
        <v>2109626778</v>
      </c>
    </row>
    <row r="15" spans="1:18" x14ac:dyDescent="0.15">
      <c r="A15" s="50" t="s">
        <v>138</v>
      </c>
      <c r="C15" s="54"/>
      <c r="D15" s="55"/>
      <c r="E15" s="55" t="s">
        <v>139</v>
      </c>
      <c r="F15" s="55"/>
      <c r="G15" s="55"/>
      <c r="H15" s="55"/>
      <c r="I15" s="55"/>
      <c r="J15" s="55"/>
      <c r="K15" s="56"/>
      <c r="L15" s="56"/>
      <c r="M15" s="56"/>
      <c r="N15" s="57">
        <v>149648</v>
      </c>
      <c r="O15" s="60" t="s">
        <v>351</v>
      </c>
      <c r="P15" s="59"/>
      <c r="R15" s="6">
        <f>IF(COUNTIF(R16:R29,"-")=COUNTA(R16:R29),"-",SUM(R16,R21,R26))</f>
        <v>149647812</v>
      </c>
    </row>
    <row r="16" spans="1:18" x14ac:dyDescent="0.15">
      <c r="A16" s="50" t="s">
        <v>140</v>
      </c>
      <c r="C16" s="54"/>
      <c r="D16" s="55"/>
      <c r="E16" s="55"/>
      <c r="F16" s="55" t="s">
        <v>141</v>
      </c>
      <c r="G16" s="55"/>
      <c r="H16" s="55"/>
      <c r="I16" s="55"/>
      <c r="J16" s="55"/>
      <c r="K16" s="56"/>
      <c r="L16" s="56"/>
      <c r="M16" s="56"/>
      <c r="N16" s="57">
        <v>95158</v>
      </c>
      <c r="O16" s="60"/>
      <c r="P16" s="59"/>
      <c r="R16" s="6">
        <f>IF(COUNTIF(R17:R20,"-")=COUNTA(R17:R20),"-",SUM(R17:R20))</f>
        <v>95157995</v>
      </c>
    </row>
    <row r="17" spans="1:18" x14ac:dyDescent="0.15">
      <c r="A17" s="50" t="s">
        <v>142</v>
      </c>
      <c r="C17" s="54"/>
      <c r="D17" s="55"/>
      <c r="E17" s="55"/>
      <c r="F17" s="55"/>
      <c r="G17" s="55" t="s">
        <v>143</v>
      </c>
      <c r="H17" s="55"/>
      <c r="I17" s="55"/>
      <c r="J17" s="55"/>
      <c r="K17" s="56"/>
      <c r="L17" s="56"/>
      <c r="M17" s="56"/>
      <c r="N17" s="57">
        <v>94736</v>
      </c>
      <c r="O17" s="60"/>
      <c r="P17" s="59"/>
      <c r="R17" s="6">
        <v>94736208</v>
      </c>
    </row>
    <row r="18" spans="1:18" x14ac:dyDescent="0.15">
      <c r="A18" s="50" t="s">
        <v>144</v>
      </c>
      <c r="C18" s="54"/>
      <c r="D18" s="55"/>
      <c r="E18" s="55"/>
      <c r="F18" s="55"/>
      <c r="G18" s="55" t="s">
        <v>145</v>
      </c>
      <c r="H18" s="55"/>
      <c r="I18" s="55"/>
      <c r="J18" s="55"/>
      <c r="K18" s="56"/>
      <c r="L18" s="56"/>
      <c r="M18" s="56"/>
      <c r="N18" s="57">
        <v>12</v>
      </c>
      <c r="O18" s="60"/>
      <c r="P18" s="59"/>
      <c r="R18" s="6">
        <v>11787</v>
      </c>
    </row>
    <row r="19" spans="1:18" x14ac:dyDescent="0.15">
      <c r="A19" s="50" t="s">
        <v>146</v>
      </c>
      <c r="C19" s="54"/>
      <c r="D19" s="55"/>
      <c r="E19" s="55"/>
      <c r="F19" s="55"/>
      <c r="G19" s="55" t="s">
        <v>147</v>
      </c>
      <c r="H19" s="55"/>
      <c r="I19" s="55"/>
      <c r="J19" s="55"/>
      <c r="K19" s="56"/>
      <c r="L19" s="56"/>
      <c r="M19" s="56"/>
      <c r="N19" s="57" t="s">
        <v>348</v>
      </c>
      <c r="O19" s="60"/>
      <c r="P19" s="59"/>
      <c r="R19" s="6" t="s">
        <v>11</v>
      </c>
    </row>
    <row r="20" spans="1:18" x14ac:dyDescent="0.15">
      <c r="A20" s="50" t="s">
        <v>148</v>
      </c>
      <c r="C20" s="54"/>
      <c r="D20" s="55"/>
      <c r="E20" s="55"/>
      <c r="F20" s="55"/>
      <c r="G20" s="55" t="s">
        <v>35</v>
      </c>
      <c r="H20" s="55"/>
      <c r="I20" s="55"/>
      <c r="J20" s="55"/>
      <c r="K20" s="56"/>
      <c r="L20" s="56"/>
      <c r="M20" s="56"/>
      <c r="N20" s="57">
        <v>410</v>
      </c>
      <c r="O20" s="60"/>
      <c r="P20" s="59"/>
      <c r="R20" s="6">
        <v>410000</v>
      </c>
    </row>
    <row r="21" spans="1:18" x14ac:dyDescent="0.15">
      <c r="A21" s="50" t="s">
        <v>149</v>
      </c>
      <c r="C21" s="54"/>
      <c r="D21" s="55"/>
      <c r="E21" s="55"/>
      <c r="F21" s="55" t="s">
        <v>150</v>
      </c>
      <c r="G21" s="55"/>
      <c r="H21" s="55"/>
      <c r="I21" s="55"/>
      <c r="J21" s="55"/>
      <c r="K21" s="56"/>
      <c r="L21" s="56"/>
      <c r="M21" s="56"/>
      <c r="N21" s="57">
        <v>53141</v>
      </c>
      <c r="O21" s="60"/>
      <c r="P21" s="59"/>
      <c r="R21" s="6">
        <f>IF(COUNTIF(R22:R25,"-")=COUNTA(R22:R25),"-",SUM(R22:R25))</f>
        <v>53141441</v>
      </c>
    </row>
    <row r="22" spans="1:18" x14ac:dyDescent="0.15">
      <c r="A22" s="50" t="s">
        <v>151</v>
      </c>
      <c r="C22" s="54"/>
      <c r="D22" s="55"/>
      <c r="E22" s="55"/>
      <c r="F22" s="55"/>
      <c r="G22" s="55" t="s">
        <v>152</v>
      </c>
      <c r="H22" s="55"/>
      <c r="I22" s="55"/>
      <c r="J22" s="55"/>
      <c r="K22" s="56"/>
      <c r="L22" s="56"/>
      <c r="M22" s="56"/>
      <c r="N22" s="57">
        <v>52368</v>
      </c>
      <c r="O22" s="60"/>
      <c r="P22" s="59"/>
      <c r="R22" s="6">
        <v>52368161</v>
      </c>
    </row>
    <row r="23" spans="1:18" x14ac:dyDescent="0.15">
      <c r="A23" s="50" t="s">
        <v>153</v>
      </c>
      <c r="C23" s="54"/>
      <c r="D23" s="55"/>
      <c r="E23" s="55"/>
      <c r="F23" s="55"/>
      <c r="G23" s="55" t="s">
        <v>154</v>
      </c>
      <c r="H23" s="55"/>
      <c r="I23" s="55"/>
      <c r="J23" s="55"/>
      <c r="K23" s="56"/>
      <c r="L23" s="56"/>
      <c r="M23" s="56"/>
      <c r="N23" s="57" t="s">
        <v>349</v>
      </c>
      <c r="O23" s="60"/>
      <c r="P23" s="59"/>
      <c r="R23" s="6" t="s">
        <v>11</v>
      </c>
    </row>
    <row r="24" spans="1:18" x14ac:dyDescent="0.15">
      <c r="A24" s="50" t="s">
        <v>155</v>
      </c>
      <c r="C24" s="54"/>
      <c r="D24" s="55"/>
      <c r="E24" s="55"/>
      <c r="F24" s="55"/>
      <c r="G24" s="55" t="s">
        <v>156</v>
      </c>
      <c r="H24" s="55"/>
      <c r="I24" s="55"/>
      <c r="J24" s="55"/>
      <c r="K24" s="56"/>
      <c r="L24" s="56"/>
      <c r="M24" s="56"/>
      <c r="N24" s="57">
        <v>773</v>
      </c>
      <c r="O24" s="60"/>
      <c r="P24" s="59"/>
      <c r="R24" s="6">
        <v>773280</v>
      </c>
    </row>
    <row r="25" spans="1:18" x14ac:dyDescent="0.15">
      <c r="A25" s="50" t="s">
        <v>157</v>
      </c>
      <c r="C25" s="54"/>
      <c r="D25" s="55"/>
      <c r="E25" s="55"/>
      <c r="F25" s="55"/>
      <c r="G25" s="55" t="s">
        <v>35</v>
      </c>
      <c r="H25" s="55"/>
      <c r="I25" s="55"/>
      <c r="J25" s="55"/>
      <c r="K25" s="56"/>
      <c r="L25" s="56"/>
      <c r="M25" s="56"/>
      <c r="N25" s="57" t="s">
        <v>350</v>
      </c>
      <c r="O25" s="60"/>
      <c r="P25" s="59"/>
      <c r="R25" s="6" t="s">
        <v>11</v>
      </c>
    </row>
    <row r="26" spans="1:18" x14ac:dyDescent="0.15">
      <c r="A26" s="50" t="s">
        <v>158</v>
      </c>
      <c r="C26" s="54"/>
      <c r="D26" s="55"/>
      <c r="E26" s="55"/>
      <c r="F26" s="55" t="s">
        <v>159</v>
      </c>
      <c r="G26" s="55"/>
      <c r="H26" s="55"/>
      <c r="I26" s="55"/>
      <c r="J26" s="55"/>
      <c r="K26" s="56"/>
      <c r="L26" s="56"/>
      <c r="M26" s="56"/>
      <c r="N26" s="57">
        <v>1348</v>
      </c>
      <c r="O26" s="60"/>
      <c r="P26" s="59"/>
      <c r="R26" s="6">
        <f>IF(COUNTIF(R27:R29,"-")=COUNTA(R27:R29),"-",SUM(R27:R29))</f>
        <v>1348376</v>
      </c>
    </row>
    <row r="27" spans="1:18" x14ac:dyDescent="0.15">
      <c r="A27" s="50" t="s">
        <v>160</v>
      </c>
      <c r="C27" s="54"/>
      <c r="D27" s="55"/>
      <c r="E27" s="55"/>
      <c r="F27" s="56"/>
      <c r="G27" s="56" t="s">
        <v>161</v>
      </c>
      <c r="H27" s="56"/>
      <c r="I27" s="55"/>
      <c r="J27" s="55"/>
      <c r="K27" s="56"/>
      <c r="L27" s="56"/>
      <c r="M27" s="56"/>
      <c r="N27" s="57">
        <v>66</v>
      </c>
      <c r="O27" s="60"/>
      <c r="P27" s="59"/>
      <c r="R27" s="6">
        <v>66076</v>
      </c>
    </row>
    <row r="28" spans="1:18" x14ac:dyDescent="0.15">
      <c r="A28" s="50" t="s">
        <v>162</v>
      </c>
      <c r="C28" s="54"/>
      <c r="D28" s="55"/>
      <c r="E28" s="55"/>
      <c r="F28" s="56"/>
      <c r="G28" s="55" t="s">
        <v>163</v>
      </c>
      <c r="H28" s="55"/>
      <c r="I28" s="55"/>
      <c r="J28" s="55"/>
      <c r="K28" s="56"/>
      <c r="L28" s="56"/>
      <c r="M28" s="56"/>
      <c r="N28" s="57" t="s">
        <v>350</v>
      </c>
      <c r="O28" s="60"/>
      <c r="P28" s="59"/>
      <c r="R28" s="6" t="s">
        <v>11</v>
      </c>
    </row>
    <row r="29" spans="1:18" x14ac:dyDescent="0.15">
      <c r="A29" s="50" t="s">
        <v>164</v>
      </c>
      <c r="C29" s="54"/>
      <c r="D29" s="55"/>
      <c r="E29" s="55"/>
      <c r="F29" s="56"/>
      <c r="G29" s="55" t="s">
        <v>35</v>
      </c>
      <c r="H29" s="55"/>
      <c r="I29" s="55"/>
      <c r="J29" s="55"/>
      <c r="K29" s="56"/>
      <c r="L29" s="56"/>
      <c r="M29" s="56"/>
      <c r="N29" s="57">
        <v>1282</v>
      </c>
      <c r="O29" s="60"/>
      <c r="P29" s="59"/>
      <c r="R29" s="6">
        <v>1282300</v>
      </c>
    </row>
    <row r="30" spans="1:18" x14ac:dyDescent="0.15">
      <c r="A30" s="50" t="s">
        <v>165</v>
      </c>
      <c r="C30" s="54"/>
      <c r="D30" s="55"/>
      <c r="E30" s="56" t="s">
        <v>166</v>
      </c>
      <c r="F30" s="56"/>
      <c r="G30" s="55"/>
      <c r="H30" s="55"/>
      <c r="I30" s="55"/>
      <c r="J30" s="55"/>
      <c r="K30" s="56"/>
      <c r="L30" s="56"/>
      <c r="M30" s="56"/>
      <c r="N30" s="57">
        <v>1959979</v>
      </c>
      <c r="O30" s="60"/>
      <c r="P30" s="59"/>
      <c r="R30" s="6">
        <f>IF(COUNTIF(R31:R34,"-")=COUNTA(R31:R34),"-",SUM(R31:R34))</f>
        <v>1959978966</v>
      </c>
    </row>
    <row r="31" spans="1:18" x14ac:dyDescent="0.15">
      <c r="A31" s="50" t="s">
        <v>167</v>
      </c>
      <c r="C31" s="54"/>
      <c r="D31" s="55"/>
      <c r="E31" s="55"/>
      <c r="F31" s="55" t="s">
        <v>168</v>
      </c>
      <c r="G31" s="55"/>
      <c r="H31" s="55"/>
      <c r="I31" s="55"/>
      <c r="J31" s="55"/>
      <c r="K31" s="56"/>
      <c r="L31" s="56"/>
      <c r="M31" s="56"/>
      <c r="N31" s="57">
        <v>212</v>
      </c>
      <c r="O31" s="60"/>
      <c r="P31" s="59"/>
      <c r="R31" s="6">
        <v>211678</v>
      </c>
    </row>
    <row r="32" spans="1:18" x14ac:dyDescent="0.15">
      <c r="A32" s="50" t="s">
        <v>169</v>
      </c>
      <c r="C32" s="54"/>
      <c r="D32" s="55"/>
      <c r="E32" s="55"/>
      <c r="F32" s="55" t="s">
        <v>170</v>
      </c>
      <c r="G32" s="55"/>
      <c r="H32" s="55"/>
      <c r="I32" s="55"/>
      <c r="J32" s="55"/>
      <c r="K32" s="56"/>
      <c r="L32" s="56"/>
      <c r="M32" s="56"/>
      <c r="N32" s="57" t="s">
        <v>348</v>
      </c>
      <c r="O32" s="60"/>
      <c r="P32" s="59"/>
      <c r="R32" s="6" t="s">
        <v>11</v>
      </c>
    </row>
    <row r="33" spans="1:18" x14ac:dyDescent="0.15">
      <c r="A33" s="50" t="s">
        <v>171</v>
      </c>
      <c r="C33" s="54"/>
      <c r="D33" s="55"/>
      <c r="E33" s="55"/>
      <c r="F33" s="55" t="s">
        <v>172</v>
      </c>
      <c r="G33" s="55"/>
      <c r="H33" s="55"/>
      <c r="I33" s="55"/>
      <c r="J33" s="55"/>
      <c r="K33" s="56"/>
      <c r="L33" s="56"/>
      <c r="M33" s="56"/>
      <c r="N33" s="57">
        <v>1959767</v>
      </c>
      <c r="O33" s="60"/>
      <c r="P33" s="59"/>
      <c r="R33" s="6">
        <v>1959767288</v>
      </c>
    </row>
    <row r="34" spans="1:18" x14ac:dyDescent="0.15">
      <c r="A34" s="50" t="s">
        <v>173</v>
      </c>
      <c r="C34" s="54"/>
      <c r="D34" s="55"/>
      <c r="E34" s="55"/>
      <c r="F34" s="55" t="s">
        <v>35</v>
      </c>
      <c r="G34" s="55"/>
      <c r="H34" s="55"/>
      <c r="I34" s="55"/>
      <c r="J34" s="55"/>
      <c r="K34" s="56"/>
      <c r="L34" s="56"/>
      <c r="M34" s="56"/>
      <c r="N34" s="57" t="s">
        <v>348</v>
      </c>
      <c r="O34" s="60"/>
      <c r="P34" s="59"/>
      <c r="R34" s="6" t="s">
        <v>11</v>
      </c>
    </row>
    <row r="35" spans="1:18" x14ac:dyDescent="0.15">
      <c r="A35" s="50" t="s">
        <v>174</v>
      </c>
      <c r="C35" s="54"/>
      <c r="D35" s="55" t="s">
        <v>175</v>
      </c>
      <c r="E35" s="55"/>
      <c r="F35" s="55"/>
      <c r="G35" s="55"/>
      <c r="H35" s="55"/>
      <c r="I35" s="55"/>
      <c r="J35" s="55"/>
      <c r="K35" s="56"/>
      <c r="L35" s="56"/>
      <c r="M35" s="56"/>
      <c r="N35" s="57">
        <v>2397</v>
      </c>
      <c r="O35" s="60"/>
      <c r="P35" s="59"/>
      <c r="R35" s="6">
        <f>IF(COUNTIF(R36:R37,"-")=COUNTA(R36:R37),"-",SUM(R36:R37))</f>
        <v>2396562</v>
      </c>
    </row>
    <row r="36" spans="1:18" x14ac:dyDescent="0.15">
      <c r="A36" s="50" t="s">
        <v>176</v>
      </c>
      <c r="C36" s="54"/>
      <c r="D36" s="55"/>
      <c r="E36" s="55" t="s">
        <v>177</v>
      </c>
      <c r="F36" s="55"/>
      <c r="G36" s="55"/>
      <c r="H36" s="55"/>
      <c r="I36" s="55"/>
      <c r="J36" s="55"/>
      <c r="K36" s="61"/>
      <c r="L36" s="61"/>
      <c r="M36" s="61"/>
      <c r="N36" s="57" t="s">
        <v>348</v>
      </c>
      <c r="O36" s="60"/>
      <c r="P36" s="59"/>
      <c r="R36" s="6" t="s">
        <v>11</v>
      </c>
    </row>
    <row r="37" spans="1:18" x14ac:dyDescent="0.15">
      <c r="A37" s="50" t="s">
        <v>178</v>
      </c>
      <c r="C37" s="54"/>
      <c r="D37" s="55"/>
      <c r="E37" s="55" t="s">
        <v>35</v>
      </c>
      <c r="F37" s="55"/>
      <c r="G37" s="56"/>
      <c r="H37" s="55"/>
      <c r="I37" s="55"/>
      <c r="J37" s="55"/>
      <c r="K37" s="61"/>
      <c r="L37" s="61"/>
      <c r="M37" s="61"/>
      <c r="N37" s="57">
        <v>2397</v>
      </c>
      <c r="O37" s="60"/>
      <c r="P37" s="59"/>
      <c r="R37" s="6">
        <v>2396562</v>
      </c>
    </row>
    <row r="38" spans="1:18" x14ac:dyDescent="0.15">
      <c r="A38" s="50" t="s">
        <v>134</v>
      </c>
      <c r="C38" s="62" t="s">
        <v>135</v>
      </c>
      <c r="D38" s="63"/>
      <c r="E38" s="63"/>
      <c r="F38" s="63"/>
      <c r="G38" s="63"/>
      <c r="H38" s="63"/>
      <c r="I38" s="63"/>
      <c r="J38" s="63"/>
      <c r="K38" s="64"/>
      <c r="L38" s="64"/>
      <c r="M38" s="64"/>
      <c r="N38" s="289">
        <v>-2107230</v>
      </c>
      <c r="O38" s="65"/>
      <c r="P38" s="59"/>
      <c r="R38" s="6">
        <f>IF(COUNTIF(R14:R35,"-")=COUNTA(R14:R35),"-",SUM(R35)-SUM(R14))</f>
        <v>-2107230216</v>
      </c>
    </row>
    <row r="39" spans="1:18" x14ac:dyDescent="0.15">
      <c r="A39" s="50" t="s">
        <v>181</v>
      </c>
      <c r="C39" s="54"/>
      <c r="D39" s="55" t="s">
        <v>182</v>
      </c>
      <c r="E39" s="55"/>
      <c r="F39" s="56"/>
      <c r="G39" s="55"/>
      <c r="H39" s="55"/>
      <c r="I39" s="55"/>
      <c r="J39" s="55"/>
      <c r="K39" s="56"/>
      <c r="L39" s="56"/>
      <c r="M39" s="56"/>
      <c r="N39" s="57" t="s">
        <v>11</v>
      </c>
      <c r="O39" s="58"/>
      <c r="P39" s="59"/>
      <c r="R39" s="6" t="str">
        <f>IF(COUNTIF(R40:R44,"-")=COUNTA(R40:R44),"-",SUM(R40:R44))</f>
        <v>-</v>
      </c>
    </row>
    <row r="40" spans="1:18" x14ac:dyDescent="0.15">
      <c r="A40" s="50" t="s">
        <v>183</v>
      </c>
      <c r="C40" s="54"/>
      <c r="D40" s="55"/>
      <c r="E40" s="56" t="s">
        <v>184</v>
      </c>
      <c r="F40" s="56"/>
      <c r="G40" s="55"/>
      <c r="H40" s="55"/>
      <c r="I40" s="55"/>
      <c r="J40" s="55"/>
      <c r="K40" s="56"/>
      <c r="L40" s="56"/>
      <c r="M40" s="56"/>
      <c r="N40" s="57" t="s">
        <v>348</v>
      </c>
      <c r="O40" s="60"/>
      <c r="P40" s="59"/>
      <c r="R40" s="6" t="s">
        <v>11</v>
      </c>
    </row>
    <row r="41" spans="1:18" x14ac:dyDescent="0.15">
      <c r="A41" s="50" t="s">
        <v>185</v>
      </c>
      <c r="C41" s="54"/>
      <c r="D41" s="55"/>
      <c r="E41" s="56" t="s">
        <v>186</v>
      </c>
      <c r="F41" s="56"/>
      <c r="G41" s="55"/>
      <c r="H41" s="55"/>
      <c r="I41" s="55"/>
      <c r="J41" s="55"/>
      <c r="K41" s="56"/>
      <c r="L41" s="56"/>
      <c r="M41" s="56"/>
      <c r="N41" s="57" t="s">
        <v>348</v>
      </c>
      <c r="O41" s="60"/>
      <c r="P41" s="59"/>
      <c r="R41" s="6" t="s">
        <v>11</v>
      </c>
    </row>
    <row r="42" spans="1:18" x14ac:dyDescent="0.15">
      <c r="A42" s="50" t="s">
        <v>187</v>
      </c>
      <c r="C42" s="54"/>
      <c r="D42" s="55"/>
      <c r="E42" s="56" t="s">
        <v>188</v>
      </c>
      <c r="F42" s="56"/>
      <c r="G42" s="55"/>
      <c r="H42" s="56"/>
      <c r="I42" s="55"/>
      <c r="J42" s="55"/>
      <c r="K42" s="56"/>
      <c r="L42" s="56"/>
      <c r="M42" s="56"/>
      <c r="N42" s="57" t="s">
        <v>349</v>
      </c>
      <c r="O42" s="60"/>
      <c r="P42" s="59"/>
      <c r="R42" s="6" t="s">
        <v>11</v>
      </c>
    </row>
    <row r="43" spans="1:18" x14ac:dyDescent="0.15">
      <c r="A43" s="50" t="s">
        <v>189</v>
      </c>
      <c r="C43" s="54"/>
      <c r="D43" s="55"/>
      <c r="E43" s="55" t="s">
        <v>190</v>
      </c>
      <c r="F43" s="55"/>
      <c r="G43" s="55"/>
      <c r="H43" s="55"/>
      <c r="I43" s="55"/>
      <c r="J43" s="55"/>
      <c r="K43" s="56"/>
      <c r="L43" s="56"/>
      <c r="M43" s="56"/>
      <c r="N43" s="57" t="s">
        <v>350</v>
      </c>
      <c r="O43" s="60"/>
      <c r="P43" s="59"/>
      <c r="R43" s="6" t="s">
        <v>11</v>
      </c>
    </row>
    <row r="44" spans="1:18" x14ac:dyDescent="0.15">
      <c r="A44" s="50" t="s">
        <v>191</v>
      </c>
      <c r="C44" s="54"/>
      <c r="D44" s="55"/>
      <c r="E44" s="55" t="s">
        <v>35</v>
      </c>
      <c r="F44" s="55"/>
      <c r="G44" s="55"/>
      <c r="H44" s="55"/>
      <c r="I44" s="55"/>
      <c r="J44" s="55"/>
      <c r="K44" s="56"/>
      <c r="L44" s="56"/>
      <c r="M44" s="56"/>
      <c r="N44" s="57" t="s">
        <v>348</v>
      </c>
      <c r="O44" s="60"/>
      <c r="P44" s="59"/>
      <c r="R44" s="6" t="s">
        <v>11</v>
      </c>
    </row>
    <row r="45" spans="1:18" x14ac:dyDescent="0.15">
      <c r="A45" s="50" t="s">
        <v>192</v>
      </c>
      <c r="C45" s="54"/>
      <c r="D45" s="55" t="s">
        <v>193</v>
      </c>
      <c r="E45" s="55"/>
      <c r="F45" s="55"/>
      <c r="G45" s="55"/>
      <c r="H45" s="55"/>
      <c r="I45" s="55"/>
      <c r="J45" s="55"/>
      <c r="K45" s="61"/>
      <c r="L45" s="61"/>
      <c r="M45" s="61"/>
      <c r="N45" s="57" t="s">
        <v>11</v>
      </c>
      <c r="O45" s="58"/>
      <c r="P45" s="59"/>
      <c r="R45" s="6" t="str">
        <f>IF(COUNTIF(R46:R47,"-")=COUNTA(R46:R47),"-",SUM(R46:R47))</f>
        <v>-</v>
      </c>
    </row>
    <row r="46" spans="1:18" x14ac:dyDescent="0.15">
      <c r="A46" s="50" t="s">
        <v>194</v>
      </c>
      <c r="C46" s="54"/>
      <c r="D46" s="55"/>
      <c r="E46" s="55" t="s">
        <v>195</v>
      </c>
      <c r="F46" s="55"/>
      <c r="G46" s="55"/>
      <c r="H46" s="55"/>
      <c r="I46" s="55"/>
      <c r="J46" s="55"/>
      <c r="K46" s="61"/>
      <c r="L46" s="61"/>
      <c r="M46" s="61"/>
      <c r="N46" s="57" t="s">
        <v>349</v>
      </c>
      <c r="O46" s="60"/>
      <c r="P46" s="59"/>
      <c r="R46" s="6" t="s">
        <v>11</v>
      </c>
    </row>
    <row r="47" spans="1:18" ht="14.25" thickBot="1" x14ac:dyDescent="0.2">
      <c r="A47" s="50" t="s">
        <v>196</v>
      </c>
      <c r="C47" s="54"/>
      <c r="D47" s="55"/>
      <c r="E47" s="55" t="s">
        <v>35</v>
      </c>
      <c r="F47" s="55"/>
      <c r="G47" s="55"/>
      <c r="H47" s="55"/>
      <c r="I47" s="55"/>
      <c r="J47" s="55"/>
      <c r="K47" s="61"/>
      <c r="L47" s="61"/>
      <c r="M47" s="61"/>
      <c r="N47" s="57" t="s">
        <v>349</v>
      </c>
      <c r="O47" s="60"/>
      <c r="P47" s="59"/>
      <c r="R47" s="6" t="s">
        <v>11</v>
      </c>
    </row>
    <row r="48" spans="1:18" ht="14.25" thickBot="1" x14ac:dyDescent="0.2">
      <c r="A48" s="50" t="s">
        <v>179</v>
      </c>
      <c r="C48" s="66" t="s">
        <v>180</v>
      </c>
      <c r="D48" s="67"/>
      <c r="E48" s="67"/>
      <c r="F48" s="67"/>
      <c r="G48" s="67"/>
      <c r="H48" s="67"/>
      <c r="I48" s="67"/>
      <c r="J48" s="67"/>
      <c r="K48" s="68"/>
      <c r="L48" s="68"/>
      <c r="M48" s="68"/>
      <c r="N48" s="290">
        <v>-2107230</v>
      </c>
      <c r="O48" s="69"/>
      <c r="P48" s="59"/>
      <c r="R48" s="6">
        <f>IF(COUNTIF(R38:R47,"-")=COUNTA(R38:R47),"-",SUM(R38,R45)-SUM(R39))</f>
        <v>-2107230216</v>
      </c>
    </row>
    <row r="49" spans="1:12" s="71" customFormat="1" ht="3.75" customHeight="1" x14ac:dyDescent="0.15">
      <c r="A49" s="70"/>
      <c r="C49" s="72"/>
      <c r="D49" s="72"/>
      <c r="E49" s="73"/>
      <c r="F49" s="73"/>
      <c r="G49" s="73"/>
      <c r="H49" s="73"/>
      <c r="I49" s="73"/>
      <c r="J49" s="74"/>
      <c r="K49" s="74"/>
      <c r="L49" s="74"/>
    </row>
    <row r="50" spans="1:12" s="71" customFormat="1" ht="15.6" customHeight="1" x14ac:dyDescent="0.15">
      <c r="A50" s="70"/>
      <c r="C50" s="75"/>
      <c r="D50" s="75" t="s">
        <v>324</v>
      </c>
      <c r="E50" s="76"/>
      <c r="F50" s="76"/>
      <c r="G50" s="76"/>
      <c r="H50" s="76"/>
      <c r="I50" s="76"/>
      <c r="J50" s="77"/>
      <c r="K50" s="77"/>
      <c r="L50" s="77"/>
    </row>
  </sheetData>
  <mergeCells count="5">
    <mergeCell ref="C9:O9"/>
    <mergeCell ref="C10:O10"/>
    <mergeCell ref="C11:O11"/>
    <mergeCell ref="C13:M13"/>
    <mergeCell ref="N13:O13"/>
  </mergeCells>
  <phoneticPr fontId="11"/>
  <pageMargins left="0.7" right="0.7" top="0.39370078740157477" bottom="0.39370078740157477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X32"/>
  <sheetViews>
    <sheetView showGridLines="0" topLeftCell="B1" zoomScale="85" zoomScaleNormal="85" zoomScaleSheetLayoutView="100" workbookViewId="0"/>
  </sheetViews>
  <sheetFormatPr defaultColWidth="9" defaultRowHeight="12.75" x14ac:dyDescent="0.15"/>
  <cols>
    <col min="1" max="1" width="0" style="79" hidden="1" customWidth="1"/>
    <col min="2" max="2" width="1.125" style="81" customWidth="1"/>
    <col min="3" max="3" width="1.625" style="81" customWidth="1"/>
    <col min="4" max="9" width="2" style="81" customWidth="1"/>
    <col min="10" max="10" width="15.375" style="81" customWidth="1"/>
    <col min="11" max="11" width="21.625" style="81" bestFit="1" customWidth="1"/>
    <col min="12" max="12" width="3" style="81" bestFit="1" customWidth="1"/>
    <col min="13" max="13" width="21.625" style="81" bestFit="1" customWidth="1"/>
    <col min="14" max="14" width="3" style="81" bestFit="1" customWidth="1"/>
    <col min="15" max="15" width="21.625" style="81" bestFit="1" customWidth="1"/>
    <col min="16" max="16" width="3" style="81" bestFit="1" customWidth="1"/>
    <col min="17" max="17" width="21.625" style="81" hidden="1" customWidth="1"/>
    <col min="18" max="18" width="3" style="81" hidden="1" customWidth="1"/>
    <col min="19" max="19" width="1" style="81" customWidth="1"/>
    <col min="20" max="20" width="9" style="81"/>
    <col min="21" max="24" width="0" style="81" hidden="1" customWidth="1"/>
    <col min="25" max="16384" width="9" style="81"/>
  </cols>
  <sheetData>
    <row r="1" spans="1:24" x14ac:dyDescent="0.15">
      <c r="C1" s="81" t="s">
        <v>334</v>
      </c>
    </row>
    <row r="2" spans="1:24" x14ac:dyDescent="0.15">
      <c r="C2" s="81" t="s">
        <v>335</v>
      </c>
    </row>
    <row r="3" spans="1:24" x14ac:dyDescent="0.15">
      <c r="C3" s="81" t="s">
        <v>336</v>
      </c>
    </row>
    <row r="4" spans="1:24" x14ac:dyDescent="0.15">
      <c r="C4" s="81" t="s">
        <v>337</v>
      </c>
    </row>
    <row r="5" spans="1:24" x14ac:dyDescent="0.15">
      <c r="C5" s="81" t="s">
        <v>338</v>
      </c>
    </row>
    <row r="6" spans="1:24" x14ac:dyDescent="0.15">
      <c r="C6" s="81" t="s">
        <v>339</v>
      </c>
    </row>
    <row r="7" spans="1:24" x14ac:dyDescent="0.15">
      <c r="C7" s="81" t="s">
        <v>340</v>
      </c>
    </row>
    <row r="9" spans="1:24" ht="24" x14ac:dyDescent="0.25">
      <c r="B9" s="80"/>
      <c r="C9" s="538" t="s">
        <v>352</v>
      </c>
      <c r="D9" s="538"/>
      <c r="E9" s="538"/>
      <c r="F9" s="538"/>
      <c r="G9" s="538"/>
      <c r="H9" s="538"/>
      <c r="I9" s="538"/>
      <c r="J9" s="538"/>
      <c r="K9" s="538"/>
      <c r="L9" s="538"/>
      <c r="M9" s="538"/>
      <c r="N9" s="538"/>
      <c r="O9" s="538"/>
      <c r="P9" s="538"/>
      <c r="Q9" s="538"/>
      <c r="R9" s="538"/>
    </row>
    <row r="10" spans="1:24" ht="17.25" x14ac:dyDescent="0.2">
      <c r="B10" s="82"/>
      <c r="C10" s="539" t="s">
        <v>346</v>
      </c>
      <c r="D10" s="539"/>
      <c r="E10" s="539"/>
      <c r="F10" s="539"/>
      <c r="G10" s="539"/>
      <c r="H10" s="539"/>
      <c r="I10" s="539"/>
      <c r="J10" s="539"/>
      <c r="K10" s="539"/>
      <c r="L10" s="539"/>
      <c r="M10" s="539"/>
      <c r="N10" s="539"/>
      <c r="O10" s="539"/>
      <c r="P10" s="539"/>
      <c r="Q10" s="539"/>
      <c r="R10" s="539"/>
    </row>
    <row r="11" spans="1:24" ht="17.25" x14ac:dyDescent="0.2">
      <c r="B11" s="82"/>
      <c r="C11" s="539" t="s">
        <v>353</v>
      </c>
      <c r="D11" s="539"/>
      <c r="E11" s="539"/>
      <c r="F11" s="539"/>
      <c r="G11" s="539"/>
      <c r="H11" s="539"/>
      <c r="I11" s="539"/>
      <c r="J11" s="539"/>
      <c r="K11" s="539"/>
      <c r="L11" s="539"/>
      <c r="M11" s="539"/>
      <c r="N11" s="539"/>
      <c r="O11" s="539"/>
      <c r="P11" s="539"/>
      <c r="Q11" s="539"/>
      <c r="R11" s="539"/>
    </row>
    <row r="12" spans="1:24" ht="15.75" customHeight="1" thickBot="1" x14ac:dyDescent="0.2">
      <c r="B12" s="83"/>
      <c r="C12" s="84"/>
      <c r="D12" s="84"/>
      <c r="E12" s="84"/>
      <c r="F12" s="84"/>
      <c r="G12" s="84"/>
      <c r="H12" s="84"/>
      <c r="I12" s="84"/>
      <c r="J12" s="85"/>
      <c r="K12" s="84"/>
      <c r="L12" s="85"/>
      <c r="M12" s="84"/>
      <c r="N12" s="84"/>
      <c r="O12" s="84"/>
      <c r="P12" s="291" t="s">
        <v>341</v>
      </c>
      <c r="Q12" s="84"/>
      <c r="R12" s="85"/>
    </row>
    <row r="13" spans="1:24" ht="12.75" customHeight="1" x14ac:dyDescent="0.15">
      <c r="B13" s="86"/>
      <c r="C13" s="540" t="s">
        <v>0</v>
      </c>
      <c r="D13" s="541"/>
      <c r="E13" s="541"/>
      <c r="F13" s="541"/>
      <c r="G13" s="541"/>
      <c r="H13" s="541"/>
      <c r="I13" s="541"/>
      <c r="J13" s="542"/>
      <c r="K13" s="546" t="s">
        <v>325</v>
      </c>
      <c r="L13" s="541"/>
      <c r="M13" s="87"/>
      <c r="N13" s="87"/>
      <c r="O13" s="87"/>
      <c r="P13" s="88"/>
      <c r="Q13" s="87"/>
      <c r="R13" s="88"/>
    </row>
    <row r="14" spans="1:24" ht="29.25" customHeight="1" thickBot="1" x14ac:dyDescent="0.2">
      <c r="A14" s="79" t="s">
        <v>315</v>
      </c>
      <c r="B14" s="86"/>
      <c r="C14" s="543"/>
      <c r="D14" s="544"/>
      <c r="E14" s="544"/>
      <c r="F14" s="544"/>
      <c r="G14" s="544"/>
      <c r="H14" s="544"/>
      <c r="I14" s="544"/>
      <c r="J14" s="545"/>
      <c r="K14" s="547"/>
      <c r="L14" s="544"/>
      <c r="M14" s="548" t="s">
        <v>326</v>
      </c>
      <c r="N14" s="549"/>
      <c r="O14" s="548" t="s">
        <v>327</v>
      </c>
      <c r="P14" s="550"/>
      <c r="Q14" s="551" t="s">
        <v>133</v>
      </c>
      <c r="R14" s="552"/>
    </row>
    <row r="15" spans="1:24" ht="15.95" customHeight="1" x14ac:dyDescent="0.15">
      <c r="A15" s="79" t="s">
        <v>197</v>
      </c>
      <c r="B15" s="89"/>
      <c r="C15" s="90" t="s">
        <v>198</v>
      </c>
      <c r="D15" s="91"/>
      <c r="E15" s="91"/>
      <c r="F15" s="91"/>
      <c r="G15" s="91"/>
      <c r="H15" s="91"/>
      <c r="I15" s="91"/>
      <c r="J15" s="92"/>
      <c r="K15" s="93">
        <v>378636</v>
      </c>
      <c r="L15" s="94" t="s">
        <v>351</v>
      </c>
      <c r="M15" s="93">
        <v>183542</v>
      </c>
      <c r="N15" s="95"/>
      <c r="O15" s="93">
        <v>195095</v>
      </c>
      <c r="P15" s="97"/>
      <c r="Q15" s="96" t="s">
        <v>349</v>
      </c>
      <c r="R15" s="97"/>
      <c r="U15" s="294">
        <f t="shared" ref="U15:U20" si="0">IF(COUNTIF(V15:X15,"-")=COUNTA(V15:X15),"-",SUM(V15:X15))</f>
        <v>378636490</v>
      </c>
      <c r="V15" s="294">
        <v>183541883</v>
      </c>
      <c r="W15" s="294">
        <v>195094607</v>
      </c>
      <c r="X15" s="294" t="s">
        <v>11</v>
      </c>
    </row>
    <row r="16" spans="1:24" ht="15.95" customHeight="1" x14ac:dyDescent="0.15">
      <c r="A16" s="79" t="s">
        <v>199</v>
      </c>
      <c r="B16" s="89"/>
      <c r="C16" s="24"/>
      <c r="D16" s="19" t="s">
        <v>200</v>
      </c>
      <c r="E16" s="19"/>
      <c r="F16" s="19"/>
      <c r="G16" s="19"/>
      <c r="H16" s="19"/>
      <c r="I16" s="19"/>
      <c r="J16" s="98"/>
      <c r="K16" s="99">
        <v>-2107230</v>
      </c>
      <c r="L16" s="100"/>
      <c r="M16" s="529"/>
      <c r="N16" s="530"/>
      <c r="O16" s="99">
        <v>-2107230</v>
      </c>
      <c r="P16" s="105"/>
      <c r="Q16" s="102" t="s">
        <v>349</v>
      </c>
      <c r="R16" s="103"/>
      <c r="U16" s="294">
        <f t="shared" si="0"/>
        <v>-2107230216</v>
      </c>
      <c r="V16" s="294" t="s">
        <v>11</v>
      </c>
      <c r="W16" s="294">
        <v>-2107230216</v>
      </c>
      <c r="X16" s="294" t="s">
        <v>11</v>
      </c>
    </row>
    <row r="17" spans="1:24" ht="15.95" customHeight="1" x14ac:dyDescent="0.15">
      <c r="A17" s="79" t="s">
        <v>201</v>
      </c>
      <c r="B17" s="86"/>
      <c r="C17" s="104"/>
      <c r="D17" s="98" t="s">
        <v>202</v>
      </c>
      <c r="E17" s="98"/>
      <c r="F17" s="98"/>
      <c r="G17" s="98"/>
      <c r="H17" s="98"/>
      <c r="I17" s="98"/>
      <c r="J17" s="98"/>
      <c r="K17" s="99">
        <v>2339150</v>
      </c>
      <c r="L17" s="100"/>
      <c r="M17" s="526"/>
      <c r="N17" s="531"/>
      <c r="O17" s="99">
        <v>2339150</v>
      </c>
      <c r="P17" s="105"/>
      <c r="Q17" s="102" t="s">
        <v>11</v>
      </c>
      <c r="R17" s="105"/>
      <c r="U17" s="294">
        <f t="shared" si="0"/>
        <v>2339149933</v>
      </c>
      <c r="V17" s="294" t="s">
        <v>11</v>
      </c>
      <c r="W17" s="294">
        <f>IF(COUNTIF(W18:W19,"-")=COUNTA(W18:W19),"-",SUM(W18:W19))</f>
        <v>2339149933</v>
      </c>
      <c r="X17" s="294" t="s">
        <v>11</v>
      </c>
    </row>
    <row r="18" spans="1:24" ht="15.95" customHeight="1" x14ac:dyDescent="0.15">
      <c r="A18" s="79" t="s">
        <v>203</v>
      </c>
      <c r="B18" s="86"/>
      <c r="C18" s="106"/>
      <c r="D18" s="98"/>
      <c r="E18" s="107" t="s">
        <v>204</v>
      </c>
      <c r="F18" s="107"/>
      <c r="G18" s="107"/>
      <c r="H18" s="107"/>
      <c r="I18" s="107"/>
      <c r="J18" s="98"/>
      <c r="K18" s="99">
        <v>2334425</v>
      </c>
      <c r="L18" s="100"/>
      <c r="M18" s="526"/>
      <c r="N18" s="531"/>
      <c r="O18" s="99">
        <v>2334425</v>
      </c>
      <c r="P18" s="105"/>
      <c r="Q18" s="102" t="s">
        <v>349</v>
      </c>
      <c r="R18" s="105"/>
      <c r="U18" s="294">
        <f t="shared" si="0"/>
        <v>2334425000</v>
      </c>
      <c r="V18" s="294" t="s">
        <v>11</v>
      </c>
      <c r="W18" s="294">
        <v>2334425000</v>
      </c>
      <c r="X18" s="294" t="s">
        <v>11</v>
      </c>
    </row>
    <row r="19" spans="1:24" ht="15.95" customHeight="1" x14ac:dyDescent="0.15">
      <c r="A19" s="79" t="s">
        <v>205</v>
      </c>
      <c r="B19" s="86"/>
      <c r="C19" s="108"/>
      <c r="D19" s="109"/>
      <c r="E19" s="109" t="s">
        <v>206</v>
      </c>
      <c r="F19" s="109"/>
      <c r="G19" s="109"/>
      <c r="H19" s="109"/>
      <c r="I19" s="109"/>
      <c r="J19" s="110"/>
      <c r="K19" s="111">
        <v>4725</v>
      </c>
      <c r="L19" s="112"/>
      <c r="M19" s="532"/>
      <c r="N19" s="533"/>
      <c r="O19" s="111">
        <v>4725</v>
      </c>
      <c r="P19" s="115"/>
      <c r="Q19" s="114" t="s">
        <v>348</v>
      </c>
      <c r="R19" s="115"/>
      <c r="U19" s="294">
        <f t="shared" si="0"/>
        <v>4724933</v>
      </c>
      <c r="V19" s="294" t="s">
        <v>11</v>
      </c>
      <c r="W19" s="294">
        <v>4724933</v>
      </c>
      <c r="X19" s="294" t="s">
        <v>11</v>
      </c>
    </row>
    <row r="20" spans="1:24" ht="15.95" customHeight="1" x14ac:dyDescent="0.15">
      <c r="A20" s="79" t="s">
        <v>207</v>
      </c>
      <c r="B20" s="86"/>
      <c r="C20" s="116"/>
      <c r="D20" s="117" t="s">
        <v>208</v>
      </c>
      <c r="E20" s="118"/>
      <c r="F20" s="117"/>
      <c r="G20" s="117"/>
      <c r="H20" s="117"/>
      <c r="I20" s="117"/>
      <c r="J20" s="119"/>
      <c r="K20" s="120">
        <v>231920</v>
      </c>
      <c r="L20" s="121"/>
      <c r="M20" s="534"/>
      <c r="N20" s="535"/>
      <c r="O20" s="120">
        <v>231920</v>
      </c>
      <c r="P20" s="123"/>
      <c r="Q20" s="122" t="s">
        <v>11</v>
      </c>
      <c r="R20" s="123"/>
      <c r="U20" s="294">
        <f t="shared" si="0"/>
        <v>231919717</v>
      </c>
      <c r="V20" s="294" t="s">
        <v>11</v>
      </c>
      <c r="W20" s="294">
        <f>IF(COUNTIF(W16:W17,"-")=COUNTA(W16:W17),"-",SUM(W16:W17))</f>
        <v>231919717</v>
      </c>
      <c r="X20" s="294" t="s">
        <v>11</v>
      </c>
    </row>
    <row r="21" spans="1:24" ht="15.95" customHeight="1" x14ac:dyDescent="0.15">
      <c r="A21" s="79" t="s">
        <v>209</v>
      </c>
      <c r="B21" s="86"/>
      <c r="C21" s="24"/>
      <c r="D21" s="124" t="s">
        <v>328</v>
      </c>
      <c r="E21" s="124"/>
      <c r="F21" s="124"/>
      <c r="G21" s="107"/>
      <c r="H21" s="107"/>
      <c r="I21" s="107"/>
      <c r="J21" s="98"/>
      <c r="K21" s="522"/>
      <c r="L21" s="523"/>
      <c r="M21" s="99">
        <v>-640</v>
      </c>
      <c r="N21" s="101" t="s">
        <v>351</v>
      </c>
      <c r="O21" s="99">
        <v>640</v>
      </c>
      <c r="P21" s="105" t="s">
        <v>351</v>
      </c>
      <c r="Q21" s="536" t="s">
        <v>11</v>
      </c>
      <c r="R21" s="537"/>
      <c r="U21" s="294">
        <v>0</v>
      </c>
      <c r="V21" s="294">
        <f>IF(COUNTA(V22:V25)=COUNTIF(V22:V25,"-"),"-",SUM(V22,V24,V23,V25))</f>
        <v>-639639</v>
      </c>
      <c r="W21" s="294">
        <f>IF(COUNTA(W22:W25)=COUNTIF(W22:W25,"-"),"-",SUM(W22,W24,W23,W25))</f>
        <v>639639</v>
      </c>
      <c r="X21" s="294" t="s">
        <v>11</v>
      </c>
    </row>
    <row r="22" spans="1:24" ht="15.95" customHeight="1" x14ac:dyDescent="0.15">
      <c r="A22" s="79" t="s">
        <v>210</v>
      </c>
      <c r="B22" s="86"/>
      <c r="C22" s="24"/>
      <c r="D22" s="124"/>
      <c r="E22" s="124" t="s">
        <v>211</v>
      </c>
      <c r="F22" s="107"/>
      <c r="G22" s="107"/>
      <c r="H22" s="107"/>
      <c r="I22" s="107"/>
      <c r="J22" s="98"/>
      <c r="K22" s="522"/>
      <c r="L22" s="523"/>
      <c r="M22" s="99" t="s">
        <v>348</v>
      </c>
      <c r="N22" s="101"/>
      <c r="O22" s="99" t="s">
        <v>348</v>
      </c>
      <c r="P22" s="105"/>
      <c r="Q22" s="524" t="s">
        <v>11</v>
      </c>
      <c r="R22" s="525"/>
      <c r="U22" s="294" t="s">
        <v>348</v>
      </c>
      <c r="V22" s="294" t="s">
        <v>349</v>
      </c>
      <c r="W22" s="294" t="s">
        <v>349</v>
      </c>
      <c r="X22" s="294" t="s">
        <v>11</v>
      </c>
    </row>
    <row r="23" spans="1:24" ht="15.95" customHeight="1" x14ac:dyDescent="0.15">
      <c r="A23" s="79" t="s">
        <v>212</v>
      </c>
      <c r="B23" s="86"/>
      <c r="C23" s="24"/>
      <c r="D23" s="124"/>
      <c r="E23" s="124" t="s">
        <v>213</v>
      </c>
      <c r="F23" s="124"/>
      <c r="G23" s="107"/>
      <c r="H23" s="107"/>
      <c r="I23" s="107"/>
      <c r="J23" s="98"/>
      <c r="K23" s="522"/>
      <c r="L23" s="523"/>
      <c r="M23" s="99">
        <v>-773</v>
      </c>
      <c r="N23" s="101"/>
      <c r="O23" s="99">
        <v>773</v>
      </c>
      <c r="P23" s="105"/>
      <c r="Q23" s="524" t="s">
        <v>11</v>
      </c>
      <c r="R23" s="525"/>
      <c r="U23" s="294">
        <v>0</v>
      </c>
      <c r="V23" s="294">
        <v>-773280</v>
      </c>
      <c r="W23" s="294">
        <v>773280</v>
      </c>
      <c r="X23" s="294" t="s">
        <v>11</v>
      </c>
    </row>
    <row r="24" spans="1:24" ht="15.95" customHeight="1" x14ac:dyDescent="0.15">
      <c r="A24" s="79" t="s">
        <v>214</v>
      </c>
      <c r="B24" s="86"/>
      <c r="C24" s="24"/>
      <c r="D24" s="124"/>
      <c r="E24" s="124" t="s">
        <v>215</v>
      </c>
      <c r="F24" s="124"/>
      <c r="G24" s="107"/>
      <c r="H24" s="107"/>
      <c r="I24" s="107"/>
      <c r="J24" s="98"/>
      <c r="K24" s="522"/>
      <c r="L24" s="523"/>
      <c r="M24" s="99">
        <v>99172</v>
      </c>
      <c r="N24" s="101"/>
      <c r="O24" s="99">
        <v>-99172</v>
      </c>
      <c r="P24" s="105"/>
      <c r="Q24" s="524" t="s">
        <v>11</v>
      </c>
      <c r="R24" s="525"/>
      <c r="U24" s="294">
        <v>0</v>
      </c>
      <c r="V24" s="294">
        <v>99171641</v>
      </c>
      <c r="W24" s="294">
        <v>-99171641</v>
      </c>
      <c r="X24" s="294" t="s">
        <v>11</v>
      </c>
    </row>
    <row r="25" spans="1:24" ht="15.95" customHeight="1" x14ac:dyDescent="0.15">
      <c r="A25" s="79" t="s">
        <v>216</v>
      </c>
      <c r="B25" s="86"/>
      <c r="C25" s="24"/>
      <c r="D25" s="124"/>
      <c r="E25" s="124" t="s">
        <v>217</v>
      </c>
      <c r="F25" s="124"/>
      <c r="G25" s="107"/>
      <c r="H25" s="20"/>
      <c r="I25" s="107"/>
      <c r="J25" s="98"/>
      <c r="K25" s="522"/>
      <c r="L25" s="523"/>
      <c r="M25" s="99">
        <v>-99038</v>
      </c>
      <c r="N25" s="101"/>
      <c r="O25" s="99">
        <v>99038</v>
      </c>
      <c r="P25" s="105"/>
      <c r="Q25" s="524" t="s">
        <v>11</v>
      </c>
      <c r="R25" s="525"/>
      <c r="U25" s="294">
        <v>0</v>
      </c>
      <c r="V25" s="294">
        <v>-99038000</v>
      </c>
      <c r="W25" s="294">
        <v>99038000</v>
      </c>
      <c r="X25" s="294" t="s">
        <v>11</v>
      </c>
    </row>
    <row r="26" spans="1:24" ht="15.95" customHeight="1" x14ac:dyDescent="0.15">
      <c r="A26" s="79" t="s">
        <v>218</v>
      </c>
      <c r="B26" s="86"/>
      <c r="C26" s="24"/>
      <c r="D26" s="124" t="s">
        <v>219</v>
      </c>
      <c r="E26" s="107"/>
      <c r="F26" s="107"/>
      <c r="G26" s="107"/>
      <c r="H26" s="107"/>
      <c r="I26" s="107"/>
      <c r="J26" s="98"/>
      <c r="K26" s="99" t="s">
        <v>11</v>
      </c>
      <c r="L26" s="100"/>
      <c r="M26" s="99" t="s">
        <v>349</v>
      </c>
      <c r="N26" s="101"/>
      <c r="O26" s="526"/>
      <c r="P26" s="527"/>
      <c r="Q26" s="528" t="s">
        <v>11</v>
      </c>
      <c r="R26" s="527"/>
      <c r="U26" s="294" t="str">
        <f>IF(COUNTIF(V26:X26,"-")=COUNTA(V26:X26),"-",SUM(V26:X26))</f>
        <v>-</v>
      </c>
      <c r="V26" s="294" t="s">
        <v>349</v>
      </c>
      <c r="W26" s="294" t="s">
        <v>11</v>
      </c>
      <c r="X26" s="294" t="s">
        <v>11</v>
      </c>
    </row>
    <row r="27" spans="1:24" ht="15.95" customHeight="1" x14ac:dyDescent="0.15">
      <c r="A27" s="79" t="s">
        <v>220</v>
      </c>
      <c r="B27" s="86"/>
      <c r="C27" s="24"/>
      <c r="D27" s="124" t="s">
        <v>221</v>
      </c>
      <c r="E27" s="124"/>
      <c r="F27" s="107"/>
      <c r="G27" s="107"/>
      <c r="H27" s="107"/>
      <c r="I27" s="107"/>
      <c r="J27" s="98"/>
      <c r="K27" s="99" t="s">
        <v>11</v>
      </c>
      <c r="L27" s="100"/>
      <c r="M27" s="99" t="s">
        <v>348</v>
      </c>
      <c r="N27" s="101"/>
      <c r="O27" s="526"/>
      <c r="P27" s="527"/>
      <c r="Q27" s="528" t="s">
        <v>11</v>
      </c>
      <c r="R27" s="527"/>
      <c r="U27" s="294" t="str">
        <f>IF(COUNTIF(V27:X27,"-")=COUNTA(V27:X27),"-",SUM(V27:X27))</f>
        <v>-</v>
      </c>
      <c r="V27" s="294" t="s">
        <v>348</v>
      </c>
      <c r="W27" s="294" t="s">
        <v>11</v>
      </c>
      <c r="X27" s="294" t="s">
        <v>11</v>
      </c>
    </row>
    <row r="28" spans="1:24" ht="15.95" customHeight="1" x14ac:dyDescent="0.15">
      <c r="A28" s="79" t="s">
        <v>223</v>
      </c>
      <c r="B28" s="86"/>
      <c r="C28" s="108"/>
      <c r="D28" s="109" t="s">
        <v>35</v>
      </c>
      <c r="E28" s="109"/>
      <c r="F28" s="109"/>
      <c r="G28" s="125"/>
      <c r="H28" s="125"/>
      <c r="I28" s="125"/>
      <c r="J28" s="110"/>
      <c r="K28" s="111">
        <v>-3</v>
      </c>
      <c r="L28" s="112"/>
      <c r="M28" s="111" t="s">
        <v>348</v>
      </c>
      <c r="N28" s="113"/>
      <c r="O28" s="111">
        <v>-3</v>
      </c>
      <c r="P28" s="115"/>
      <c r="Q28" s="520" t="s">
        <v>11</v>
      </c>
      <c r="R28" s="521"/>
      <c r="S28" s="126"/>
      <c r="U28" s="294">
        <f>IF(COUNTIF(V28:X28,"-")=COUNTA(V28:X28),"-",SUM(V28:X28))</f>
        <v>-2754</v>
      </c>
      <c r="V28" s="294" t="s">
        <v>349</v>
      </c>
      <c r="W28" s="294">
        <v>-2754</v>
      </c>
      <c r="X28" s="294" t="s">
        <v>11</v>
      </c>
    </row>
    <row r="29" spans="1:24" ht="15.95" customHeight="1" thickBot="1" x14ac:dyDescent="0.2">
      <c r="A29" s="79" t="s">
        <v>224</v>
      </c>
      <c r="B29" s="86"/>
      <c r="C29" s="127"/>
      <c r="D29" s="128" t="s">
        <v>225</v>
      </c>
      <c r="E29" s="128"/>
      <c r="F29" s="129"/>
      <c r="G29" s="129"/>
      <c r="H29" s="130"/>
      <c r="I29" s="129"/>
      <c r="J29" s="131"/>
      <c r="K29" s="132">
        <v>231917</v>
      </c>
      <c r="L29" s="133"/>
      <c r="M29" s="132">
        <v>-640</v>
      </c>
      <c r="N29" s="134"/>
      <c r="O29" s="132">
        <v>232557</v>
      </c>
      <c r="P29" s="292"/>
      <c r="Q29" s="135" t="s">
        <v>11</v>
      </c>
      <c r="R29" s="136"/>
      <c r="S29" s="126"/>
      <c r="U29" s="294">
        <f>IF(COUNTIF(V29:X29,"-")=COUNTA(V29:X29),"-",SUM(V29:X29))</f>
        <v>231916963</v>
      </c>
      <c r="V29" s="294">
        <f>IF(AND(V21="-",COUNTIF(V26:V27,"-")=COUNTA(V26:V27),V28="-"),"-",SUM(V21,V26:V27,V28))</f>
        <v>-639639</v>
      </c>
      <c r="W29" s="294">
        <f>IF(AND(W20="-",W21="-",COUNTIF(W26:W27,"-")=COUNTA(W26:W27),W28="-"),"-",SUM(W20,W21,W26:W27,W28))</f>
        <v>232556602</v>
      </c>
      <c r="X29" s="294" t="s">
        <v>11</v>
      </c>
    </row>
    <row r="30" spans="1:24" ht="15.95" customHeight="1" thickBot="1" x14ac:dyDescent="0.2">
      <c r="A30" s="79" t="s">
        <v>226</v>
      </c>
      <c r="B30" s="86"/>
      <c r="C30" s="137" t="s">
        <v>227</v>
      </c>
      <c r="D30" s="138"/>
      <c r="E30" s="138"/>
      <c r="F30" s="138"/>
      <c r="G30" s="139"/>
      <c r="H30" s="139"/>
      <c r="I30" s="139"/>
      <c r="J30" s="140"/>
      <c r="K30" s="141">
        <v>610553</v>
      </c>
      <c r="L30" s="142" t="s">
        <v>351</v>
      </c>
      <c r="M30" s="141">
        <v>182902</v>
      </c>
      <c r="N30" s="143"/>
      <c r="O30" s="141">
        <v>427651</v>
      </c>
      <c r="P30" s="293" t="s">
        <v>351</v>
      </c>
      <c r="Q30" s="144" t="s">
        <v>11</v>
      </c>
      <c r="R30" s="145"/>
      <c r="S30" s="126"/>
      <c r="U30" s="294">
        <f>IF(COUNTIF(V30:X30,"-")=COUNTA(V30:X30),"-",SUM(V30:X30))</f>
        <v>610553453</v>
      </c>
      <c r="V30" s="294">
        <v>182902244</v>
      </c>
      <c r="W30" s="294">
        <v>427651209</v>
      </c>
      <c r="X30" s="294" t="s">
        <v>11</v>
      </c>
    </row>
    <row r="31" spans="1:24" ht="6.75" customHeight="1" x14ac:dyDescent="0.15">
      <c r="B31" s="86"/>
      <c r="C31" s="146"/>
      <c r="D31" s="147"/>
      <c r="E31" s="147"/>
      <c r="F31" s="147"/>
      <c r="G31" s="147"/>
      <c r="H31" s="147"/>
      <c r="I31" s="147"/>
      <c r="J31" s="147"/>
      <c r="K31" s="86"/>
      <c r="L31" s="86"/>
      <c r="M31" s="86"/>
      <c r="N31" s="86"/>
      <c r="O31" s="86"/>
      <c r="P31" s="86"/>
      <c r="Q31" s="86"/>
      <c r="R31" s="19"/>
      <c r="S31" s="126"/>
    </row>
    <row r="32" spans="1:24" ht="15.6" customHeight="1" x14ac:dyDescent="0.15">
      <c r="B32" s="86"/>
      <c r="C32" s="148"/>
      <c r="D32" s="149" t="s">
        <v>324</v>
      </c>
      <c r="F32" s="150"/>
      <c r="G32" s="151"/>
      <c r="H32" s="150"/>
      <c r="I32" s="150"/>
      <c r="J32" s="148"/>
      <c r="K32" s="86"/>
      <c r="L32" s="86"/>
      <c r="M32" s="86"/>
      <c r="N32" s="86"/>
      <c r="O32" s="86"/>
      <c r="P32" s="86"/>
      <c r="Q32" s="86"/>
      <c r="R32" s="19"/>
      <c r="S32" s="126"/>
    </row>
  </sheetData>
  <mergeCells count="28">
    <mergeCell ref="C9:R9"/>
    <mergeCell ref="C10:R10"/>
    <mergeCell ref="C11:R11"/>
    <mergeCell ref="C13:J14"/>
    <mergeCell ref="K13:L14"/>
    <mergeCell ref="M14:N14"/>
    <mergeCell ref="O14:P14"/>
    <mergeCell ref="Q14:R14"/>
    <mergeCell ref="K24:L24"/>
    <mergeCell ref="Q24:R24"/>
    <mergeCell ref="M16:N16"/>
    <mergeCell ref="M17:N17"/>
    <mergeCell ref="M18:N18"/>
    <mergeCell ref="M19:N19"/>
    <mergeCell ref="M20:N20"/>
    <mergeCell ref="K21:L21"/>
    <mergeCell ref="Q21:R21"/>
    <mergeCell ref="K22:L22"/>
    <mergeCell ref="Q22:R22"/>
    <mergeCell ref="K23:L23"/>
    <mergeCell ref="Q23:R23"/>
    <mergeCell ref="Q28:R28"/>
    <mergeCell ref="K25:L25"/>
    <mergeCell ref="Q25:R25"/>
    <mergeCell ref="O26:P26"/>
    <mergeCell ref="Q26:R26"/>
    <mergeCell ref="O27:P27"/>
    <mergeCell ref="Q27:R27"/>
  </mergeCells>
  <phoneticPr fontId="11"/>
  <pageMargins left="0.70866141732283472" right="0.70866141732283472" top="0.39370078740157477" bottom="0.39370078740157477" header="0.51181102362204722" footer="0.51181102362204722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Q69"/>
  <sheetViews>
    <sheetView topLeftCell="B1" zoomScale="85" zoomScaleNormal="85" workbookViewId="0"/>
  </sheetViews>
  <sheetFormatPr defaultColWidth="9" defaultRowHeight="13.5" x14ac:dyDescent="0.15"/>
  <cols>
    <col min="1" max="1" width="0" style="1" hidden="1" customWidth="1"/>
    <col min="2" max="2" width="0.75" style="3" customWidth="1"/>
    <col min="3" max="11" width="2.125" style="3" customWidth="1"/>
    <col min="12" max="12" width="13.25" style="3" customWidth="1"/>
    <col min="13" max="13" width="21.625" style="3" bestFit="1" customWidth="1"/>
    <col min="14" max="14" width="3" style="3" customWidth="1"/>
    <col min="15" max="15" width="0.75" style="49" customWidth="1"/>
    <col min="16" max="16" width="9" style="6"/>
    <col min="17" max="17" width="0" style="6" hidden="1" customWidth="1"/>
    <col min="18" max="16384" width="9" style="6"/>
  </cols>
  <sheetData>
    <row r="1" spans="1:17" x14ac:dyDescent="0.15">
      <c r="C1" s="3" t="s">
        <v>334</v>
      </c>
    </row>
    <row r="2" spans="1:17" x14ac:dyDescent="0.15">
      <c r="C2" s="3" t="s">
        <v>335</v>
      </c>
    </row>
    <row r="3" spans="1:17" x14ac:dyDescent="0.15">
      <c r="C3" s="3" t="s">
        <v>336</v>
      </c>
    </row>
    <row r="4" spans="1:17" x14ac:dyDescent="0.15">
      <c r="C4" s="3" t="s">
        <v>337</v>
      </c>
    </row>
    <row r="5" spans="1:17" x14ac:dyDescent="0.15">
      <c r="C5" s="3" t="s">
        <v>338</v>
      </c>
    </row>
    <row r="6" spans="1:17" x14ac:dyDescent="0.15">
      <c r="C6" s="3" t="s">
        <v>339</v>
      </c>
    </row>
    <row r="7" spans="1:17" x14ac:dyDescent="0.15">
      <c r="C7" s="3" t="s">
        <v>340</v>
      </c>
    </row>
    <row r="8" spans="1:17" s="49" customFormat="1" x14ac:dyDescent="0.15">
      <c r="A8" s="1"/>
      <c r="B8" s="152"/>
      <c r="C8" s="152"/>
      <c r="D8" s="48"/>
      <c r="E8" s="48"/>
      <c r="F8" s="48"/>
      <c r="G8" s="48"/>
      <c r="H8" s="48"/>
      <c r="I8" s="3"/>
      <c r="J8" s="3"/>
      <c r="K8" s="3"/>
      <c r="L8" s="3"/>
      <c r="M8" s="3"/>
      <c r="N8" s="3"/>
    </row>
    <row r="9" spans="1:17" s="49" customFormat="1" ht="24" x14ac:dyDescent="0.15">
      <c r="A9" s="1"/>
      <c r="B9" s="153"/>
      <c r="C9" s="562" t="s">
        <v>354</v>
      </c>
      <c r="D9" s="562"/>
      <c r="E9" s="562"/>
      <c r="F9" s="562"/>
      <c r="G9" s="562"/>
      <c r="H9" s="562"/>
      <c r="I9" s="562"/>
      <c r="J9" s="562"/>
      <c r="K9" s="562"/>
      <c r="L9" s="562"/>
      <c r="M9" s="562"/>
      <c r="N9" s="562"/>
    </row>
    <row r="10" spans="1:17" s="49" customFormat="1" ht="14.25" x14ac:dyDescent="0.15">
      <c r="A10" s="154"/>
      <c r="B10" s="155"/>
      <c r="C10" s="563" t="s">
        <v>346</v>
      </c>
      <c r="D10" s="563"/>
      <c r="E10" s="563"/>
      <c r="F10" s="563"/>
      <c r="G10" s="563"/>
      <c r="H10" s="563"/>
      <c r="I10" s="563"/>
      <c r="J10" s="563"/>
      <c r="K10" s="563"/>
      <c r="L10" s="563"/>
      <c r="M10" s="563"/>
      <c r="N10" s="563"/>
    </row>
    <row r="11" spans="1:17" s="49" customFormat="1" ht="14.25" x14ac:dyDescent="0.15">
      <c r="A11" s="154"/>
      <c r="B11" s="155"/>
      <c r="C11" s="563" t="s">
        <v>347</v>
      </c>
      <c r="D11" s="563"/>
      <c r="E11" s="563"/>
      <c r="F11" s="563"/>
      <c r="G11" s="563"/>
      <c r="H11" s="563"/>
      <c r="I11" s="563"/>
      <c r="J11" s="563"/>
      <c r="K11" s="563"/>
      <c r="L11" s="563"/>
      <c r="M11" s="563"/>
      <c r="N11" s="563"/>
    </row>
    <row r="12" spans="1:17" s="49" customFormat="1" ht="14.25" thickBot="1" x14ac:dyDescent="0.2">
      <c r="A12" s="154"/>
      <c r="B12" s="155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7" t="s">
        <v>341</v>
      </c>
    </row>
    <row r="13" spans="1:17" s="49" customFormat="1" x14ac:dyDescent="0.15">
      <c r="A13" s="154"/>
      <c r="B13" s="155"/>
      <c r="C13" s="564" t="s">
        <v>0</v>
      </c>
      <c r="D13" s="565"/>
      <c r="E13" s="565"/>
      <c r="F13" s="565"/>
      <c r="G13" s="565"/>
      <c r="H13" s="565"/>
      <c r="I13" s="565"/>
      <c r="J13" s="566"/>
      <c r="K13" s="566"/>
      <c r="L13" s="567"/>
      <c r="M13" s="571" t="s">
        <v>317</v>
      </c>
      <c r="N13" s="572"/>
    </row>
    <row r="14" spans="1:17" s="49" customFormat="1" ht="14.25" thickBot="1" x14ac:dyDescent="0.2">
      <c r="A14" s="154" t="s">
        <v>315</v>
      </c>
      <c r="B14" s="155"/>
      <c r="C14" s="568"/>
      <c r="D14" s="569"/>
      <c r="E14" s="569"/>
      <c r="F14" s="569"/>
      <c r="G14" s="569"/>
      <c r="H14" s="569"/>
      <c r="I14" s="569"/>
      <c r="J14" s="569"/>
      <c r="K14" s="569"/>
      <c r="L14" s="570"/>
      <c r="M14" s="573"/>
      <c r="N14" s="574"/>
    </row>
    <row r="15" spans="1:17" s="49" customFormat="1" x14ac:dyDescent="0.15">
      <c r="A15" s="158"/>
      <c r="B15" s="159"/>
      <c r="C15" s="160" t="s">
        <v>329</v>
      </c>
      <c r="D15" s="161"/>
      <c r="E15" s="161"/>
      <c r="F15" s="162"/>
      <c r="G15" s="162"/>
      <c r="H15" s="163"/>
      <c r="I15" s="162"/>
      <c r="J15" s="163"/>
      <c r="K15" s="163"/>
      <c r="L15" s="164"/>
      <c r="M15" s="165"/>
      <c r="N15" s="295"/>
    </row>
    <row r="16" spans="1:17" s="49" customFormat="1" x14ac:dyDescent="0.15">
      <c r="A16" s="1" t="s">
        <v>230</v>
      </c>
      <c r="B16" s="3"/>
      <c r="C16" s="166"/>
      <c r="D16" s="167" t="s">
        <v>231</v>
      </c>
      <c r="E16" s="167"/>
      <c r="F16" s="168"/>
      <c r="G16" s="168"/>
      <c r="H16" s="156"/>
      <c r="I16" s="168"/>
      <c r="J16" s="156"/>
      <c r="K16" s="156"/>
      <c r="L16" s="169"/>
      <c r="M16" s="170">
        <v>2109609</v>
      </c>
      <c r="N16" s="296" t="s">
        <v>351</v>
      </c>
      <c r="Q16" s="49">
        <f>IF(AND(Q17="-",Q22="-"),"-",SUM(Q17,Q22))</f>
        <v>2109608781</v>
      </c>
    </row>
    <row r="17" spans="1:17" s="49" customFormat="1" x14ac:dyDescent="0.15">
      <c r="A17" s="1" t="s">
        <v>232</v>
      </c>
      <c r="B17" s="3"/>
      <c r="C17" s="166"/>
      <c r="D17" s="167"/>
      <c r="E17" s="167" t="s">
        <v>233</v>
      </c>
      <c r="F17" s="168"/>
      <c r="G17" s="168"/>
      <c r="H17" s="168"/>
      <c r="I17" s="168"/>
      <c r="J17" s="156"/>
      <c r="K17" s="156"/>
      <c r="L17" s="169"/>
      <c r="M17" s="170">
        <v>149630</v>
      </c>
      <c r="N17" s="296" t="s">
        <v>351</v>
      </c>
      <c r="Q17" s="49">
        <f>IF(COUNTIF(Q18:Q21,"-")=COUNTA(Q18:Q21),"-",SUM(Q18:Q21))</f>
        <v>149629815</v>
      </c>
    </row>
    <row r="18" spans="1:17" s="49" customFormat="1" x14ac:dyDescent="0.15">
      <c r="A18" s="1" t="s">
        <v>234</v>
      </c>
      <c r="B18" s="3"/>
      <c r="C18" s="166"/>
      <c r="D18" s="167"/>
      <c r="E18" s="167"/>
      <c r="F18" s="168" t="s">
        <v>235</v>
      </c>
      <c r="G18" s="168"/>
      <c r="H18" s="168"/>
      <c r="I18" s="168"/>
      <c r="J18" s="156"/>
      <c r="K18" s="156"/>
      <c r="L18" s="169"/>
      <c r="M18" s="170">
        <v>95157</v>
      </c>
      <c r="N18" s="296"/>
      <c r="Q18" s="49">
        <v>95157426</v>
      </c>
    </row>
    <row r="19" spans="1:17" s="49" customFormat="1" x14ac:dyDescent="0.15">
      <c r="A19" s="1" t="s">
        <v>236</v>
      </c>
      <c r="B19" s="3"/>
      <c r="C19" s="166"/>
      <c r="D19" s="167"/>
      <c r="E19" s="167"/>
      <c r="F19" s="168" t="s">
        <v>237</v>
      </c>
      <c r="G19" s="168"/>
      <c r="H19" s="168"/>
      <c r="I19" s="168"/>
      <c r="J19" s="156"/>
      <c r="K19" s="156"/>
      <c r="L19" s="169"/>
      <c r="M19" s="170">
        <v>53244</v>
      </c>
      <c r="N19" s="296"/>
      <c r="Q19" s="49">
        <v>53244013</v>
      </c>
    </row>
    <row r="20" spans="1:17" s="49" customFormat="1" x14ac:dyDescent="0.15">
      <c r="A20" s="1" t="s">
        <v>238</v>
      </c>
      <c r="B20" s="3"/>
      <c r="C20" s="171"/>
      <c r="D20" s="156"/>
      <c r="E20" s="156"/>
      <c r="F20" s="156" t="s">
        <v>239</v>
      </c>
      <c r="G20" s="156"/>
      <c r="H20" s="156"/>
      <c r="I20" s="156"/>
      <c r="J20" s="156"/>
      <c r="K20" s="156"/>
      <c r="L20" s="169"/>
      <c r="M20" s="170">
        <v>66</v>
      </c>
      <c r="N20" s="296"/>
      <c r="Q20" s="49">
        <v>66076</v>
      </c>
    </row>
    <row r="21" spans="1:17" s="49" customFormat="1" x14ac:dyDescent="0.15">
      <c r="A21" s="1" t="s">
        <v>240</v>
      </c>
      <c r="B21" s="3"/>
      <c r="C21" s="172"/>
      <c r="D21" s="173"/>
      <c r="E21" s="156"/>
      <c r="F21" s="173" t="s">
        <v>241</v>
      </c>
      <c r="G21" s="173"/>
      <c r="H21" s="173"/>
      <c r="I21" s="173"/>
      <c r="J21" s="156"/>
      <c r="K21" s="156"/>
      <c r="L21" s="169"/>
      <c r="M21" s="170">
        <v>1162</v>
      </c>
      <c r="N21" s="296"/>
      <c r="Q21" s="49">
        <v>1162300</v>
      </c>
    </row>
    <row r="22" spans="1:17" s="49" customFormat="1" x14ac:dyDescent="0.15">
      <c r="A22" s="1" t="s">
        <v>242</v>
      </c>
      <c r="B22" s="3"/>
      <c r="C22" s="171"/>
      <c r="D22" s="173"/>
      <c r="E22" s="156" t="s">
        <v>243</v>
      </c>
      <c r="F22" s="173"/>
      <c r="G22" s="173"/>
      <c r="H22" s="173"/>
      <c r="I22" s="173"/>
      <c r="J22" s="156"/>
      <c r="K22" s="156"/>
      <c r="L22" s="169"/>
      <c r="M22" s="170">
        <v>1959979</v>
      </c>
      <c r="N22" s="296"/>
      <c r="Q22" s="49">
        <f>IF(COUNTIF(Q23:Q26,"-")=COUNTA(Q23:Q26),"-",SUM(Q23:Q26))</f>
        <v>1959978966</v>
      </c>
    </row>
    <row r="23" spans="1:17" s="49" customFormat="1" x14ac:dyDescent="0.15">
      <c r="A23" s="1" t="s">
        <v>244</v>
      </c>
      <c r="B23" s="3"/>
      <c r="C23" s="171"/>
      <c r="D23" s="173"/>
      <c r="E23" s="173"/>
      <c r="F23" s="156" t="s">
        <v>245</v>
      </c>
      <c r="G23" s="173"/>
      <c r="H23" s="173"/>
      <c r="I23" s="173"/>
      <c r="J23" s="156"/>
      <c r="K23" s="156"/>
      <c r="L23" s="169"/>
      <c r="M23" s="170">
        <v>212</v>
      </c>
      <c r="N23" s="296"/>
      <c r="Q23" s="49">
        <v>211678</v>
      </c>
    </row>
    <row r="24" spans="1:17" s="49" customFormat="1" x14ac:dyDescent="0.15">
      <c r="A24" s="1" t="s">
        <v>246</v>
      </c>
      <c r="B24" s="3"/>
      <c r="C24" s="171"/>
      <c r="D24" s="173"/>
      <c r="E24" s="173"/>
      <c r="F24" s="156" t="s">
        <v>247</v>
      </c>
      <c r="G24" s="173"/>
      <c r="H24" s="173"/>
      <c r="I24" s="173"/>
      <c r="J24" s="156"/>
      <c r="K24" s="156"/>
      <c r="L24" s="169"/>
      <c r="M24" s="170" t="s">
        <v>348</v>
      </c>
      <c r="N24" s="296"/>
      <c r="Q24" s="49" t="s">
        <v>11</v>
      </c>
    </row>
    <row r="25" spans="1:17" s="49" customFormat="1" x14ac:dyDescent="0.15">
      <c r="A25" s="1" t="s">
        <v>248</v>
      </c>
      <c r="B25" s="3"/>
      <c r="C25" s="171"/>
      <c r="D25" s="156"/>
      <c r="E25" s="173"/>
      <c r="F25" s="156" t="s">
        <v>249</v>
      </c>
      <c r="G25" s="173"/>
      <c r="H25" s="173"/>
      <c r="I25" s="173"/>
      <c r="J25" s="156"/>
      <c r="K25" s="156"/>
      <c r="L25" s="169"/>
      <c r="M25" s="170">
        <v>1959767</v>
      </c>
      <c r="N25" s="296"/>
      <c r="Q25" s="49">
        <v>1959767288</v>
      </c>
    </row>
    <row r="26" spans="1:17" s="49" customFormat="1" x14ac:dyDescent="0.15">
      <c r="A26" s="1" t="s">
        <v>250</v>
      </c>
      <c r="B26" s="3"/>
      <c r="C26" s="171"/>
      <c r="D26" s="156"/>
      <c r="E26" s="174"/>
      <c r="F26" s="173" t="s">
        <v>241</v>
      </c>
      <c r="G26" s="156"/>
      <c r="H26" s="173"/>
      <c r="I26" s="173"/>
      <c r="J26" s="156"/>
      <c r="K26" s="156"/>
      <c r="L26" s="169"/>
      <c r="M26" s="170" t="s">
        <v>349</v>
      </c>
      <c r="N26" s="296"/>
      <c r="Q26" s="49" t="s">
        <v>11</v>
      </c>
    </row>
    <row r="27" spans="1:17" s="49" customFormat="1" x14ac:dyDescent="0.15">
      <c r="A27" s="1" t="s">
        <v>251</v>
      </c>
      <c r="B27" s="3"/>
      <c r="C27" s="171"/>
      <c r="D27" s="156" t="s">
        <v>252</v>
      </c>
      <c r="E27" s="174"/>
      <c r="F27" s="173"/>
      <c r="G27" s="173"/>
      <c r="H27" s="173"/>
      <c r="I27" s="173"/>
      <c r="J27" s="156"/>
      <c r="K27" s="156"/>
      <c r="L27" s="169"/>
      <c r="M27" s="170">
        <v>2341546</v>
      </c>
      <c r="N27" s="296" t="s">
        <v>351</v>
      </c>
      <c r="Q27" s="49">
        <f>IF(COUNTIF(Q28:Q31,"-")=COUNTA(Q28:Q31),"-",SUM(Q28:Q31))</f>
        <v>2341546495</v>
      </c>
    </row>
    <row r="28" spans="1:17" s="49" customFormat="1" x14ac:dyDescent="0.15">
      <c r="A28" s="1" t="s">
        <v>253</v>
      </c>
      <c r="B28" s="3"/>
      <c r="C28" s="171"/>
      <c r="D28" s="156"/>
      <c r="E28" s="174" t="s">
        <v>254</v>
      </c>
      <c r="F28" s="173"/>
      <c r="G28" s="173"/>
      <c r="H28" s="173"/>
      <c r="I28" s="173"/>
      <c r="J28" s="156"/>
      <c r="K28" s="156"/>
      <c r="L28" s="169"/>
      <c r="M28" s="170">
        <v>2334425</v>
      </c>
      <c r="N28" s="296"/>
      <c r="Q28" s="49">
        <v>2334425000</v>
      </c>
    </row>
    <row r="29" spans="1:17" s="49" customFormat="1" x14ac:dyDescent="0.15">
      <c r="A29" s="1" t="s">
        <v>255</v>
      </c>
      <c r="B29" s="3"/>
      <c r="C29" s="171"/>
      <c r="D29" s="156"/>
      <c r="E29" s="174" t="s">
        <v>256</v>
      </c>
      <c r="F29" s="173"/>
      <c r="G29" s="173"/>
      <c r="H29" s="173"/>
      <c r="I29" s="173"/>
      <c r="J29" s="156"/>
      <c r="K29" s="156"/>
      <c r="L29" s="169"/>
      <c r="M29" s="170">
        <v>4725</v>
      </c>
      <c r="N29" s="296"/>
      <c r="Q29" s="49">
        <v>4724933</v>
      </c>
    </row>
    <row r="30" spans="1:17" s="49" customFormat="1" x14ac:dyDescent="0.15">
      <c r="A30" s="1" t="s">
        <v>257</v>
      </c>
      <c r="B30" s="3"/>
      <c r="C30" s="171"/>
      <c r="D30" s="156"/>
      <c r="E30" s="174" t="s">
        <v>258</v>
      </c>
      <c r="F30" s="173"/>
      <c r="G30" s="173"/>
      <c r="H30" s="173"/>
      <c r="I30" s="173"/>
      <c r="J30" s="156"/>
      <c r="K30" s="156"/>
      <c r="L30" s="169"/>
      <c r="M30" s="170" t="s">
        <v>348</v>
      </c>
      <c r="N30" s="296"/>
      <c r="Q30" s="49" t="s">
        <v>11</v>
      </c>
    </row>
    <row r="31" spans="1:17" s="49" customFormat="1" x14ac:dyDescent="0.15">
      <c r="A31" s="1" t="s">
        <v>259</v>
      </c>
      <c r="B31" s="3"/>
      <c r="C31" s="171"/>
      <c r="D31" s="156"/>
      <c r="E31" s="174" t="s">
        <v>260</v>
      </c>
      <c r="F31" s="173"/>
      <c r="G31" s="173"/>
      <c r="H31" s="173"/>
      <c r="I31" s="174"/>
      <c r="J31" s="156"/>
      <c r="K31" s="156"/>
      <c r="L31" s="169"/>
      <c r="M31" s="170">
        <v>2397</v>
      </c>
      <c r="N31" s="296"/>
      <c r="Q31" s="49">
        <v>2396562</v>
      </c>
    </row>
    <row r="32" spans="1:17" s="49" customFormat="1" x14ac:dyDescent="0.15">
      <c r="A32" s="1" t="s">
        <v>261</v>
      </c>
      <c r="B32" s="3"/>
      <c r="C32" s="171"/>
      <c r="D32" s="156" t="s">
        <v>262</v>
      </c>
      <c r="E32" s="174"/>
      <c r="F32" s="173"/>
      <c r="G32" s="173"/>
      <c r="H32" s="173"/>
      <c r="I32" s="174"/>
      <c r="J32" s="156"/>
      <c r="K32" s="156"/>
      <c r="L32" s="169"/>
      <c r="M32" s="170" t="s">
        <v>11</v>
      </c>
      <c r="N32" s="296"/>
      <c r="Q32" s="49" t="str">
        <f>IF(COUNTIF(Q33:Q34,"-")=COUNTA(Q33:Q34),"-",SUM(Q33:Q34))</f>
        <v>-</v>
      </c>
    </row>
    <row r="33" spans="1:17" s="49" customFormat="1" x14ac:dyDescent="0.15">
      <c r="A33" s="1" t="s">
        <v>263</v>
      </c>
      <c r="B33" s="3"/>
      <c r="C33" s="171"/>
      <c r="D33" s="156"/>
      <c r="E33" s="174" t="s">
        <v>264</v>
      </c>
      <c r="F33" s="173"/>
      <c r="G33" s="173"/>
      <c r="H33" s="173"/>
      <c r="I33" s="173"/>
      <c r="J33" s="156"/>
      <c r="K33" s="156"/>
      <c r="L33" s="169"/>
      <c r="M33" s="170" t="s">
        <v>348</v>
      </c>
      <c r="N33" s="296"/>
      <c r="Q33" s="49" t="s">
        <v>11</v>
      </c>
    </row>
    <row r="34" spans="1:17" s="49" customFormat="1" x14ac:dyDescent="0.15">
      <c r="A34" s="1" t="s">
        <v>265</v>
      </c>
      <c r="B34" s="3"/>
      <c r="C34" s="171"/>
      <c r="D34" s="156"/>
      <c r="E34" s="174" t="s">
        <v>241</v>
      </c>
      <c r="F34" s="173"/>
      <c r="G34" s="173"/>
      <c r="H34" s="173"/>
      <c r="I34" s="173"/>
      <c r="J34" s="156"/>
      <c r="K34" s="156"/>
      <c r="L34" s="169"/>
      <c r="M34" s="170" t="s">
        <v>349</v>
      </c>
      <c r="N34" s="296"/>
      <c r="Q34" s="49" t="s">
        <v>11</v>
      </c>
    </row>
    <row r="35" spans="1:17" s="49" customFormat="1" x14ac:dyDescent="0.15">
      <c r="A35" s="1" t="s">
        <v>266</v>
      </c>
      <c r="B35" s="3"/>
      <c r="C35" s="171"/>
      <c r="D35" s="156" t="s">
        <v>267</v>
      </c>
      <c r="E35" s="174"/>
      <c r="F35" s="173"/>
      <c r="G35" s="173"/>
      <c r="H35" s="173"/>
      <c r="I35" s="173"/>
      <c r="J35" s="156"/>
      <c r="K35" s="156"/>
      <c r="L35" s="169"/>
      <c r="M35" s="170" t="s">
        <v>348</v>
      </c>
      <c r="N35" s="296"/>
      <c r="Q35" s="49" t="s">
        <v>11</v>
      </c>
    </row>
    <row r="36" spans="1:17" s="49" customFormat="1" x14ac:dyDescent="0.15">
      <c r="A36" s="1" t="s">
        <v>228</v>
      </c>
      <c r="B36" s="3"/>
      <c r="C36" s="175" t="s">
        <v>229</v>
      </c>
      <c r="D36" s="176"/>
      <c r="E36" s="177"/>
      <c r="F36" s="178"/>
      <c r="G36" s="178"/>
      <c r="H36" s="178"/>
      <c r="I36" s="178"/>
      <c r="J36" s="176"/>
      <c r="K36" s="176"/>
      <c r="L36" s="179"/>
      <c r="M36" s="180">
        <v>231938</v>
      </c>
      <c r="N36" s="297" t="s">
        <v>351</v>
      </c>
      <c r="Q36" s="49">
        <f>IF(COUNTIF(Q16:Q35,"-")=COUNTA(Q16:Q35),"-",SUM(Q27,Q35)-SUM(Q16,Q32))</f>
        <v>231937714</v>
      </c>
    </row>
    <row r="37" spans="1:17" s="49" customFormat="1" x14ac:dyDescent="0.15">
      <c r="A37" s="1"/>
      <c r="B37" s="3"/>
      <c r="C37" s="171" t="s">
        <v>330</v>
      </c>
      <c r="D37" s="156"/>
      <c r="E37" s="174"/>
      <c r="F37" s="173"/>
      <c r="G37" s="173"/>
      <c r="H37" s="173"/>
      <c r="I37" s="174"/>
      <c r="J37" s="156"/>
      <c r="K37" s="156"/>
      <c r="L37" s="169"/>
      <c r="M37" s="181"/>
      <c r="N37" s="296"/>
    </row>
    <row r="38" spans="1:17" s="49" customFormat="1" x14ac:dyDescent="0.15">
      <c r="A38" s="1" t="s">
        <v>270</v>
      </c>
      <c r="B38" s="3"/>
      <c r="C38" s="171"/>
      <c r="D38" s="156" t="s">
        <v>271</v>
      </c>
      <c r="E38" s="174"/>
      <c r="F38" s="173"/>
      <c r="G38" s="173"/>
      <c r="H38" s="173"/>
      <c r="I38" s="173"/>
      <c r="J38" s="156"/>
      <c r="K38" s="156"/>
      <c r="L38" s="169"/>
      <c r="M38" s="170">
        <v>99172</v>
      </c>
      <c r="N38" s="296"/>
      <c r="Q38" s="49">
        <f>IF(COUNTIF(Q39:Q43,"-")=COUNTA(Q39:Q43),"-",SUM(Q39:Q43))</f>
        <v>99171641</v>
      </c>
    </row>
    <row r="39" spans="1:17" s="49" customFormat="1" x14ac:dyDescent="0.15">
      <c r="A39" s="1" t="s">
        <v>272</v>
      </c>
      <c r="B39" s="3"/>
      <c r="C39" s="171"/>
      <c r="D39" s="156"/>
      <c r="E39" s="174" t="s">
        <v>273</v>
      </c>
      <c r="F39" s="173"/>
      <c r="G39" s="173"/>
      <c r="H39" s="173"/>
      <c r="I39" s="173"/>
      <c r="J39" s="156"/>
      <c r="K39" s="156"/>
      <c r="L39" s="169"/>
      <c r="M39" s="170" t="s">
        <v>349</v>
      </c>
      <c r="N39" s="296"/>
      <c r="Q39" s="49" t="s">
        <v>11</v>
      </c>
    </row>
    <row r="40" spans="1:17" s="49" customFormat="1" x14ac:dyDescent="0.15">
      <c r="A40" s="1" t="s">
        <v>274</v>
      </c>
      <c r="B40" s="3"/>
      <c r="C40" s="171"/>
      <c r="D40" s="156"/>
      <c r="E40" s="174" t="s">
        <v>275</v>
      </c>
      <c r="F40" s="173"/>
      <c r="G40" s="173"/>
      <c r="H40" s="173"/>
      <c r="I40" s="173"/>
      <c r="J40" s="156"/>
      <c r="K40" s="156"/>
      <c r="L40" s="169"/>
      <c r="M40" s="170">
        <v>99172</v>
      </c>
      <c r="N40" s="296"/>
      <c r="Q40" s="49">
        <v>99171641</v>
      </c>
    </row>
    <row r="41" spans="1:17" s="49" customFormat="1" x14ac:dyDescent="0.15">
      <c r="A41" s="1" t="s">
        <v>276</v>
      </c>
      <c r="B41" s="3"/>
      <c r="C41" s="171"/>
      <c r="D41" s="156"/>
      <c r="E41" s="174" t="s">
        <v>277</v>
      </c>
      <c r="F41" s="173"/>
      <c r="G41" s="173"/>
      <c r="H41" s="173"/>
      <c r="I41" s="173"/>
      <c r="J41" s="156"/>
      <c r="K41" s="156"/>
      <c r="L41" s="169"/>
      <c r="M41" s="170" t="s">
        <v>349</v>
      </c>
      <c r="N41" s="296"/>
      <c r="Q41" s="49" t="s">
        <v>11</v>
      </c>
    </row>
    <row r="42" spans="1:17" s="49" customFormat="1" x14ac:dyDescent="0.15">
      <c r="A42" s="1" t="s">
        <v>278</v>
      </c>
      <c r="B42" s="3"/>
      <c r="C42" s="171"/>
      <c r="D42" s="156"/>
      <c r="E42" s="174" t="s">
        <v>279</v>
      </c>
      <c r="F42" s="173"/>
      <c r="G42" s="173"/>
      <c r="H42" s="173"/>
      <c r="I42" s="173"/>
      <c r="J42" s="156"/>
      <c r="K42" s="156"/>
      <c r="L42" s="169"/>
      <c r="M42" s="170" t="s">
        <v>348</v>
      </c>
      <c r="N42" s="296"/>
      <c r="Q42" s="49" t="s">
        <v>11</v>
      </c>
    </row>
    <row r="43" spans="1:17" s="49" customFormat="1" x14ac:dyDescent="0.15">
      <c r="A43" s="1" t="s">
        <v>280</v>
      </c>
      <c r="B43" s="3"/>
      <c r="C43" s="171"/>
      <c r="D43" s="156"/>
      <c r="E43" s="174" t="s">
        <v>241</v>
      </c>
      <c r="F43" s="173"/>
      <c r="G43" s="173"/>
      <c r="H43" s="173"/>
      <c r="I43" s="173"/>
      <c r="J43" s="156"/>
      <c r="K43" s="156"/>
      <c r="L43" s="169"/>
      <c r="M43" s="170" t="s">
        <v>348</v>
      </c>
      <c r="N43" s="296"/>
      <c r="Q43" s="49" t="s">
        <v>11</v>
      </c>
    </row>
    <row r="44" spans="1:17" s="49" customFormat="1" x14ac:dyDescent="0.15">
      <c r="A44" s="1" t="s">
        <v>281</v>
      </c>
      <c r="B44" s="3"/>
      <c r="C44" s="171"/>
      <c r="D44" s="156" t="s">
        <v>282</v>
      </c>
      <c r="E44" s="174"/>
      <c r="F44" s="173"/>
      <c r="G44" s="173"/>
      <c r="H44" s="173"/>
      <c r="I44" s="174"/>
      <c r="J44" s="156"/>
      <c r="K44" s="156"/>
      <c r="L44" s="169"/>
      <c r="M44" s="170">
        <v>99038</v>
      </c>
      <c r="N44" s="296"/>
      <c r="Q44" s="49">
        <f>IF(COUNTIF(Q45:Q49,"-")=COUNTA(Q45:Q49),"-",SUM(Q45:Q49))</f>
        <v>99038000</v>
      </c>
    </row>
    <row r="45" spans="1:17" s="49" customFormat="1" x14ac:dyDescent="0.15">
      <c r="A45" s="1" t="s">
        <v>283</v>
      </c>
      <c r="B45" s="3"/>
      <c r="C45" s="171"/>
      <c r="D45" s="156"/>
      <c r="E45" s="174" t="s">
        <v>256</v>
      </c>
      <c r="F45" s="173"/>
      <c r="G45" s="173"/>
      <c r="H45" s="173"/>
      <c r="I45" s="174"/>
      <c r="J45" s="156"/>
      <c r="K45" s="156"/>
      <c r="L45" s="169"/>
      <c r="M45" s="170" t="s">
        <v>350</v>
      </c>
      <c r="N45" s="296"/>
      <c r="Q45" s="49" t="s">
        <v>11</v>
      </c>
    </row>
    <row r="46" spans="1:17" s="49" customFormat="1" x14ac:dyDescent="0.15">
      <c r="A46" s="1" t="s">
        <v>284</v>
      </c>
      <c r="B46" s="3"/>
      <c r="C46" s="171"/>
      <c r="D46" s="156"/>
      <c r="E46" s="174" t="s">
        <v>285</v>
      </c>
      <c r="F46" s="173"/>
      <c r="G46" s="173"/>
      <c r="H46" s="173"/>
      <c r="I46" s="174"/>
      <c r="J46" s="156"/>
      <c r="K46" s="156"/>
      <c r="L46" s="169"/>
      <c r="M46" s="170">
        <v>99038</v>
      </c>
      <c r="N46" s="296"/>
      <c r="Q46" s="49">
        <v>99038000</v>
      </c>
    </row>
    <row r="47" spans="1:17" s="49" customFormat="1" x14ac:dyDescent="0.15">
      <c r="A47" s="1" t="s">
        <v>286</v>
      </c>
      <c r="B47" s="3"/>
      <c r="C47" s="171"/>
      <c r="D47" s="156"/>
      <c r="E47" s="174" t="s">
        <v>287</v>
      </c>
      <c r="F47" s="173"/>
      <c r="G47" s="156"/>
      <c r="H47" s="173"/>
      <c r="I47" s="173"/>
      <c r="J47" s="156"/>
      <c r="K47" s="156"/>
      <c r="L47" s="169"/>
      <c r="M47" s="170" t="s">
        <v>348</v>
      </c>
      <c r="N47" s="296"/>
      <c r="Q47" s="49" t="s">
        <v>11</v>
      </c>
    </row>
    <row r="48" spans="1:17" s="49" customFormat="1" x14ac:dyDescent="0.15">
      <c r="A48" s="1" t="s">
        <v>288</v>
      </c>
      <c r="B48" s="3"/>
      <c r="C48" s="171"/>
      <c r="D48" s="156"/>
      <c r="E48" s="174" t="s">
        <v>289</v>
      </c>
      <c r="F48" s="173"/>
      <c r="G48" s="156"/>
      <c r="H48" s="173"/>
      <c r="I48" s="173"/>
      <c r="J48" s="156"/>
      <c r="K48" s="156"/>
      <c r="L48" s="169"/>
      <c r="M48" s="170" t="s">
        <v>349</v>
      </c>
      <c r="N48" s="296"/>
      <c r="Q48" s="49" t="s">
        <v>11</v>
      </c>
    </row>
    <row r="49" spans="1:17" s="49" customFormat="1" x14ac:dyDescent="0.15">
      <c r="A49" s="1" t="s">
        <v>290</v>
      </c>
      <c r="B49" s="3"/>
      <c r="C49" s="171"/>
      <c r="D49" s="156"/>
      <c r="E49" s="174" t="s">
        <v>260</v>
      </c>
      <c r="F49" s="173"/>
      <c r="G49" s="173"/>
      <c r="H49" s="173"/>
      <c r="I49" s="173"/>
      <c r="J49" s="156"/>
      <c r="K49" s="156"/>
      <c r="L49" s="169"/>
      <c r="M49" s="170" t="s">
        <v>349</v>
      </c>
      <c r="N49" s="296"/>
      <c r="Q49" s="49" t="s">
        <v>11</v>
      </c>
    </row>
    <row r="50" spans="1:17" s="49" customFormat="1" x14ac:dyDescent="0.15">
      <c r="A50" s="1" t="s">
        <v>268</v>
      </c>
      <c r="B50" s="3"/>
      <c r="C50" s="175" t="s">
        <v>269</v>
      </c>
      <c r="D50" s="176"/>
      <c r="E50" s="177"/>
      <c r="F50" s="178"/>
      <c r="G50" s="178"/>
      <c r="H50" s="178"/>
      <c r="I50" s="178"/>
      <c r="J50" s="176"/>
      <c r="K50" s="176"/>
      <c r="L50" s="179"/>
      <c r="M50" s="180">
        <v>-134</v>
      </c>
      <c r="N50" s="297"/>
      <c r="Q50" s="49">
        <f>IF(AND(Q38="-",Q44="-"),"-",SUM(Q44)-SUM(Q38))</f>
        <v>-133641</v>
      </c>
    </row>
    <row r="51" spans="1:17" s="49" customFormat="1" x14ac:dyDescent="0.15">
      <c r="A51" s="1"/>
      <c r="B51" s="3"/>
      <c r="C51" s="171" t="s">
        <v>331</v>
      </c>
      <c r="D51" s="156"/>
      <c r="E51" s="174"/>
      <c r="F51" s="173"/>
      <c r="G51" s="173"/>
      <c r="H51" s="173"/>
      <c r="I51" s="173"/>
      <c r="J51" s="156"/>
      <c r="K51" s="156"/>
      <c r="L51" s="169"/>
      <c r="M51" s="181"/>
      <c r="N51" s="296"/>
    </row>
    <row r="52" spans="1:17" s="49" customFormat="1" x14ac:dyDescent="0.15">
      <c r="A52" s="1" t="s">
        <v>293</v>
      </c>
      <c r="B52" s="3"/>
      <c r="C52" s="171"/>
      <c r="D52" s="156" t="s">
        <v>294</v>
      </c>
      <c r="E52" s="174"/>
      <c r="F52" s="173"/>
      <c r="G52" s="173"/>
      <c r="H52" s="173"/>
      <c r="I52" s="173"/>
      <c r="J52" s="156"/>
      <c r="K52" s="156"/>
      <c r="L52" s="169"/>
      <c r="M52" s="170" t="s">
        <v>11</v>
      </c>
      <c r="N52" s="296"/>
      <c r="Q52" s="49" t="str">
        <f>IF(COUNTIF(Q53:Q54,"-")=COUNTA(Q53:Q54),"-",SUM(Q53:Q54))</f>
        <v>-</v>
      </c>
    </row>
    <row r="53" spans="1:17" s="49" customFormat="1" x14ac:dyDescent="0.15">
      <c r="A53" s="1" t="s">
        <v>295</v>
      </c>
      <c r="B53" s="3"/>
      <c r="C53" s="171"/>
      <c r="D53" s="156"/>
      <c r="E53" s="174" t="s">
        <v>332</v>
      </c>
      <c r="F53" s="173"/>
      <c r="G53" s="173"/>
      <c r="H53" s="173"/>
      <c r="I53" s="173"/>
      <c r="J53" s="156"/>
      <c r="K53" s="156"/>
      <c r="L53" s="169"/>
      <c r="M53" s="170" t="s">
        <v>350</v>
      </c>
      <c r="N53" s="296"/>
      <c r="Q53" s="49" t="s">
        <v>11</v>
      </c>
    </row>
    <row r="54" spans="1:17" s="49" customFormat="1" x14ac:dyDescent="0.15">
      <c r="A54" s="1" t="s">
        <v>296</v>
      </c>
      <c r="B54" s="3"/>
      <c r="C54" s="171"/>
      <c r="D54" s="156"/>
      <c r="E54" s="174" t="s">
        <v>241</v>
      </c>
      <c r="F54" s="173"/>
      <c r="G54" s="173"/>
      <c r="H54" s="173"/>
      <c r="I54" s="173"/>
      <c r="J54" s="156"/>
      <c r="K54" s="156"/>
      <c r="L54" s="169"/>
      <c r="M54" s="170" t="s">
        <v>349</v>
      </c>
      <c r="N54" s="296"/>
      <c r="Q54" s="49" t="s">
        <v>11</v>
      </c>
    </row>
    <row r="55" spans="1:17" s="49" customFormat="1" x14ac:dyDescent="0.15">
      <c r="A55" s="1" t="s">
        <v>297</v>
      </c>
      <c r="B55" s="3"/>
      <c r="C55" s="171"/>
      <c r="D55" s="156" t="s">
        <v>298</v>
      </c>
      <c r="E55" s="174"/>
      <c r="F55" s="173"/>
      <c r="G55" s="173"/>
      <c r="H55" s="173"/>
      <c r="I55" s="173"/>
      <c r="J55" s="156"/>
      <c r="K55" s="156"/>
      <c r="L55" s="169"/>
      <c r="M55" s="170" t="s">
        <v>11</v>
      </c>
      <c r="N55" s="296"/>
      <c r="Q55" s="49" t="str">
        <f>IF(COUNTIF(Q56:Q57,"-")=COUNTA(Q56:Q57),"-",SUM(Q56:Q57))</f>
        <v>-</v>
      </c>
    </row>
    <row r="56" spans="1:17" s="49" customFormat="1" x14ac:dyDescent="0.15">
      <c r="A56" s="1" t="s">
        <v>299</v>
      </c>
      <c r="B56" s="3"/>
      <c r="C56" s="171"/>
      <c r="D56" s="156"/>
      <c r="E56" s="174" t="s">
        <v>333</v>
      </c>
      <c r="F56" s="173"/>
      <c r="G56" s="173"/>
      <c r="H56" s="173"/>
      <c r="I56" s="168"/>
      <c r="J56" s="156"/>
      <c r="K56" s="156"/>
      <c r="L56" s="169"/>
      <c r="M56" s="170" t="s">
        <v>349</v>
      </c>
      <c r="N56" s="296"/>
      <c r="Q56" s="49" t="s">
        <v>11</v>
      </c>
    </row>
    <row r="57" spans="1:17" s="49" customFormat="1" x14ac:dyDescent="0.15">
      <c r="A57" s="1" t="s">
        <v>300</v>
      </c>
      <c r="B57" s="3"/>
      <c r="C57" s="171"/>
      <c r="D57" s="156"/>
      <c r="E57" s="174" t="s">
        <v>260</v>
      </c>
      <c r="F57" s="173"/>
      <c r="G57" s="173"/>
      <c r="H57" s="173"/>
      <c r="I57" s="182"/>
      <c r="J57" s="156"/>
      <c r="K57" s="156"/>
      <c r="L57" s="169"/>
      <c r="M57" s="170" t="s">
        <v>348</v>
      </c>
      <c r="N57" s="296"/>
      <c r="Q57" s="49" t="s">
        <v>11</v>
      </c>
    </row>
    <row r="58" spans="1:17" s="49" customFormat="1" x14ac:dyDescent="0.15">
      <c r="A58" s="1" t="s">
        <v>291</v>
      </c>
      <c r="B58" s="3"/>
      <c r="C58" s="175" t="s">
        <v>292</v>
      </c>
      <c r="D58" s="176"/>
      <c r="E58" s="177"/>
      <c r="F58" s="178"/>
      <c r="G58" s="178"/>
      <c r="H58" s="178"/>
      <c r="I58" s="183"/>
      <c r="J58" s="176"/>
      <c r="K58" s="176"/>
      <c r="L58" s="179"/>
      <c r="M58" s="180" t="s">
        <v>11</v>
      </c>
      <c r="N58" s="297"/>
      <c r="Q58" s="49" t="str">
        <f>IF(AND(Q52="-",Q55="-"),"-",SUM(Q55)-SUM(Q52))</f>
        <v>-</v>
      </c>
    </row>
    <row r="59" spans="1:17" s="49" customFormat="1" x14ac:dyDescent="0.15">
      <c r="A59" s="1" t="s">
        <v>301</v>
      </c>
      <c r="B59" s="3"/>
      <c r="C59" s="575" t="s">
        <v>302</v>
      </c>
      <c r="D59" s="576"/>
      <c r="E59" s="576"/>
      <c r="F59" s="576"/>
      <c r="G59" s="576"/>
      <c r="H59" s="576"/>
      <c r="I59" s="576"/>
      <c r="J59" s="576"/>
      <c r="K59" s="576"/>
      <c r="L59" s="577"/>
      <c r="M59" s="180">
        <v>231804</v>
      </c>
      <c r="N59" s="297"/>
      <c r="Q59" s="49">
        <f>IF(AND(Q36="-",Q50="-",Q58="-"),"-",SUM(Q36,Q50,Q58))</f>
        <v>231804073</v>
      </c>
    </row>
    <row r="60" spans="1:17" s="49" customFormat="1" ht="14.25" thickBot="1" x14ac:dyDescent="0.2">
      <c r="A60" s="1" t="s">
        <v>303</v>
      </c>
      <c r="B60" s="3"/>
      <c r="C60" s="553" t="s">
        <v>304</v>
      </c>
      <c r="D60" s="554"/>
      <c r="E60" s="554"/>
      <c r="F60" s="554"/>
      <c r="G60" s="554"/>
      <c r="H60" s="554"/>
      <c r="I60" s="554"/>
      <c r="J60" s="554"/>
      <c r="K60" s="554"/>
      <c r="L60" s="555"/>
      <c r="M60" s="180">
        <v>198075</v>
      </c>
      <c r="N60" s="297"/>
      <c r="Q60" s="49">
        <v>198074930</v>
      </c>
    </row>
    <row r="61" spans="1:17" s="49" customFormat="1" ht="14.25" hidden="1" thickBot="1" x14ac:dyDescent="0.2">
      <c r="A61" s="1">
        <v>4435000</v>
      </c>
      <c r="B61" s="3"/>
      <c r="C61" s="556" t="s">
        <v>222</v>
      </c>
      <c r="D61" s="557"/>
      <c r="E61" s="557"/>
      <c r="F61" s="557"/>
      <c r="G61" s="557"/>
      <c r="H61" s="557"/>
      <c r="I61" s="557"/>
      <c r="J61" s="557"/>
      <c r="K61" s="557"/>
      <c r="L61" s="558"/>
      <c r="M61" s="184" t="s">
        <v>348</v>
      </c>
      <c r="N61" s="297"/>
      <c r="Q61" s="49" t="s">
        <v>349</v>
      </c>
    </row>
    <row r="62" spans="1:17" s="49" customFormat="1" ht="14.25" thickBot="1" x14ac:dyDescent="0.2">
      <c r="A62" s="1" t="s">
        <v>305</v>
      </c>
      <c r="B62" s="3"/>
      <c r="C62" s="559" t="s">
        <v>306</v>
      </c>
      <c r="D62" s="560"/>
      <c r="E62" s="560"/>
      <c r="F62" s="560"/>
      <c r="G62" s="560"/>
      <c r="H62" s="560"/>
      <c r="I62" s="560"/>
      <c r="J62" s="560"/>
      <c r="K62" s="560"/>
      <c r="L62" s="561"/>
      <c r="M62" s="185">
        <v>429879</v>
      </c>
      <c r="N62" s="298"/>
      <c r="Q62" s="49">
        <f>IF(COUNTIF(Q59:Q61,"-")=COUNTA(Q59:Q61),"-",SUM(Q59:Q61))</f>
        <v>429879003</v>
      </c>
    </row>
    <row r="63" spans="1:17" s="49" customFormat="1" ht="14.25" thickBot="1" x14ac:dyDescent="0.2">
      <c r="A63" s="1"/>
      <c r="B63" s="3"/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7"/>
      <c r="N63" s="299"/>
    </row>
    <row r="64" spans="1:17" s="49" customFormat="1" x14ac:dyDescent="0.15">
      <c r="A64" s="1" t="s">
        <v>307</v>
      </c>
      <c r="B64" s="3"/>
      <c r="C64" s="188" t="s">
        <v>308</v>
      </c>
      <c r="D64" s="189"/>
      <c r="E64" s="189"/>
      <c r="F64" s="189"/>
      <c r="G64" s="189"/>
      <c r="H64" s="189"/>
      <c r="I64" s="189"/>
      <c r="J64" s="189"/>
      <c r="K64" s="189"/>
      <c r="L64" s="189"/>
      <c r="M64" s="190">
        <v>99</v>
      </c>
      <c r="N64" s="300"/>
      <c r="Q64" s="49">
        <v>98871</v>
      </c>
    </row>
    <row r="65" spans="1:17" s="49" customFormat="1" x14ac:dyDescent="0.15">
      <c r="A65" s="1" t="s">
        <v>309</v>
      </c>
      <c r="B65" s="3"/>
      <c r="C65" s="191" t="s">
        <v>310</v>
      </c>
      <c r="D65" s="192"/>
      <c r="E65" s="192"/>
      <c r="F65" s="192"/>
      <c r="G65" s="192"/>
      <c r="H65" s="192"/>
      <c r="I65" s="192"/>
      <c r="J65" s="192"/>
      <c r="K65" s="192"/>
      <c r="L65" s="192"/>
      <c r="M65" s="180">
        <v>-3</v>
      </c>
      <c r="N65" s="297"/>
      <c r="Q65" s="49">
        <v>-2754</v>
      </c>
    </row>
    <row r="66" spans="1:17" s="49" customFormat="1" ht="14.25" thickBot="1" x14ac:dyDescent="0.2">
      <c r="A66" s="1" t="s">
        <v>311</v>
      </c>
      <c r="B66" s="3"/>
      <c r="C66" s="193" t="s">
        <v>312</v>
      </c>
      <c r="D66" s="194"/>
      <c r="E66" s="194"/>
      <c r="F66" s="194"/>
      <c r="G66" s="194"/>
      <c r="H66" s="194"/>
      <c r="I66" s="194"/>
      <c r="J66" s="194"/>
      <c r="K66" s="194"/>
      <c r="L66" s="194"/>
      <c r="M66" s="195">
        <v>96</v>
      </c>
      <c r="N66" s="301"/>
      <c r="Q66" s="49">
        <f>IF(COUNTIF(Q64:Q65,"-")=COUNTA(Q64:Q65),"-",SUM(Q64:Q65))</f>
        <v>96117</v>
      </c>
    </row>
    <row r="67" spans="1:17" s="49" customFormat="1" ht="14.25" thickBot="1" x14ac:dyDescent="0.2">
      <c r="A67" s="1" t="s">
        <v>313</v>
      </c>
      <c r="B67" s="3"/>
      <c r="C67" s="196" t="s">
        <v>314</v>
      </c>
      <c r="D67" s="197"/>
      <c r="E67" s="198"/>
      <c r="F67" s="199"/>
      <c r="G67" s="199"/>
      <c r="H67" s="199"/>
      <c r="I67" s="199"/>
      <c r="J67" s="197"/>
      <c r="K67" s="197"/>
      <c r="L67" s="197"/>
      <c r="M67" s="185">
        <v>429975</v>
      </c>
      <c r="N67" s="298"/>
      <c r="Q67" s="49">
        <f>IF(AND(Q62="-",Q66="-"),"-",SUM(Q62,Q66))</f>
        <v>429975120</v>
      </c>
    </row>
    <row r="68" spans="1:17" s="49" customFormat="1" ht="6.75" customHeight="1" x14ac:dyDescent="0.15">
      <c r="A68" s="1"/>
      <c r="B68" s="3"/>
      <c r="C68" s="155"/>
      <c r="D68" s="155"/>
      <c r="E68" s="200"/>
      <c r="F68" s="201"/>
      <c r="G68" s="201"/>
      <c r="H68" s="201"/>
      <c r="I68" s="202"/>
      <c r="J68" s="203"/>
      <c r="K68" s="203"/>
      <c r="L68" s="203"/>
      <c r="M68" s="3"/>
      <c r="N68" s="3"/>
    </row>
    <row r="69" spans="1:17" s="49" customFormat="1" x14ac:dyDescent="0.15">
      <c r="A69" s="1"/>
      <c r="B69" s="3"/>
      <c r="C69" s="155"/>
      <c r="D69" s="204" t="s">
        <v>324</v>
      </c>
      <c r="E69" s="200"/>
      <c r="F69" s="201"/>
      <c r="G69" s="201"/>
      <c r="H69" s="201"/>
      <c r="I69" s="205"/>
      <c r="J69" s="203"/>
      <c r="K69" s="203"/>
      <c r="L69" s="203"/>
      <c r="M69" s="3"/>
      <c r="N69" s="3"/>
    </row>
  </sheetData>
  <mergeCells count="9">
    <mergeCell ref="C60:L60"/>
    <mergeCell ref="C61:L61"/>
    <mergeCell ref="C62:L62"/>
    <mergeCell ref="C9:N9"/>
    <mergeCell ref="C10:N10"/>
    <mergeCell ref="C11:N11"/>
    <mergeCell ref="C13:L14"/>
    <mergeCell ref="M13:N14"/>
    <mergeCell ref="C59:L59"/>
  </mergeCells>
  <phoneticPr fontId="11"/>
  <pageMargins left="0.7" right="0.7" top="0.39370078740157477" bottom="0.39370078740157477" header="0.51181102362204722" footer="0.51181102362204722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>
    <pageSetUpPr fitToPage="1"/>
  </sheetPr>
  <dimension ref="A1:W65"/>
  <sheetViews>
    <sheetView showGridLines="0" topLeftCell="B1" zoomScale="85" zoomScaleNormal="85" zoomScaleSheetLayoutView="85" workbookViewId="0"/>
  </sheetViews>
  <sheetFormatPr defaultColWidth="9" defaultRowHeight="13.5" x14ac:dyDescent="0.15"/>
  <cols>
    <col min="1" max="1" width="0" style="210" hidden="1" customWidth="1"/>
    <col min="2" max="2" width="0.75" style="211" customWidth="1"/>
    <col min="3" max="3" width="1.375" style="211" customWidth="1"/>
    <col min="4" max="4" width="1.5" style="211" customWidth="1"/>
    <col min="5" max="6" width="1.625" style="211" customWidth="1"/>
    <col min="7" max="7" width="1.5" style="211" customWidth="1"/>
    <col min="8" max="8" width="1.625" style="211" customWidth="1"/>
    <col min="9" max="15" width="2.125" style="211" customWidth="1"/>
    <col min="16" max="16" width="6.625" style="211" customWidth="1"/>
    <col min="17" max="17" width="24.125" style="211" bestFit="1" customWidth="1"/>
    <col min="18" max="18" width="3.375" style="211" customWidth="1"/>
    <col min="19" max="19" width="24.125" style="211" bestFit="1" customWidth="1"/>
    <col min="20" max="20" width="3.75" style="211" bestFit="1" customWidth="1"/>
    <col min="21" max="21" width="24.125" style="211" bestFit="1" customWidth="1"/>
    <col min="22" max="22" width="3.375" style="211" customWidth="1"/>
    <col min="23" max="23" width="0.75" style="211" customWidth="1"/>
    <col min="24" max="16384" width="9" style="211"/>
  </cols>
  <sheetData>
    <row r="1" spans="1:23" x14ac:dyDescent="0.15">
      <c r="C1" s="211" t="s">
        <v>334</v>
      </c>
    </row>
    <row r="2" spans="1:23" x14ac:dyDescent="0.15">
      <c r="C2" s="211" t="s">
        <v>335</v>
      </c>
    </row>
    <row r="3" spans="1:23" x14ac:dyDescent="0.15">
      <c r="C3" s="211" t="s">
        <v>336</v>
      </c>
    </row>
    <row r="4" spans="1:23" x14ac:dyDescent="0.15">
      <c r="C4" s="211" t="s">
        <v>337</v>
      </c>
    </row>
    <row r="5" spans="1:23" x14ac:dyDescent="0.15">
      <c r="C5" s="211" t="s">
        <v>338</v>
      </c>
    </row>
    <row r="6" spans="1:23" x14ac:dyDescent="0.15">
      <c r="C6" s="211" t="s">
        <v>339</v>
      </c>
    </row>
    <row r="7" spans="1:23" x14ac:dyDescent="0.15">
      <c r="C7" s="211" t="s">
        <v>340</v>
      </c>
    </row>
    <row r="8" spans="1:23" s="208" customFormat="1" x14ac:dyDescent="0.15">
      <c r="A8" s="206"/>
      <c r="B8" s="207"/>
      <c r="D8" s="209"/>
      <c r="E8" s="209"/>
      <c r="F8" s="209"/>
      <c r="G8" s="209"/>
      <c r="H8" s="209"/>
      <c r="I8" s="209"/>
    </row>
    <row r="9" spans="1:23" ht="24" x14ac:dyDescent="0.15">
      <c r="C9" s="603" t="s">
        <v>358</v>
      </c>
      <c r="D9" s="603"/>
      <c r="E9" s="603"/>
      <c r="F9" s="603"/>
      <c r="G9" s="603"/>
      <c r="H9" s="603"/>
      <c r="I9" s="603"/>
      <c r="J9" s="603"/>
      <c r="K9" s="603"/>
      <c r="L9" s="603"/>
      <c r="M9" s="603"/>
      <c r="N9" s="603"/>
      <c r="O9" s="603"/>
      <c r="P9" s="603"/>
      <c r="Q9" s="603"/>
      <c r="R9" s="603"/>
      <c r="S9" s="603"/>
      <c r="T9" s="603"/>
      <c r="U9" s="603"/>
      <c r="V9" s="603"/>
      <c r="W9" s="212"/>
    </row>
    <row r="10" spans="1:23" ht="14.25" x14ac:dyDescent="0.15">
      <c r="C10" s="604" t="s">
        <v>346</v>
      </c>
      <c r="D10" s="604"/>
      <c r="E10" s="604"/>
      <c r="F10" s="604"/>
      <c r="G10" s="604"/>
      <c r="H10" s="604"/>
      <c r="I10" s="604"/>
      <c r="J10" s="604"/>
      <c r="K10" s="604"/>
      <c r="L10" s="604"/>
      <c r="M10" s="604"/>
      <c r="N10" s="604"/>
      <c r="O10" s="604"/>
      <c r="P10" s="604"/>
      <c r="Q10" s="604"/>
      <c r="R10" s="604"/>
      <c r="S10" s="604"/>
      <c r="T10" s="604"/>
      <c r="U10" s="604"/>
      <c r="V10" s="604"/>
      <c r="W10" s="212"/>
    </row>
    <row r="11" spans="1:23" ht="14.25" x14ac:dyDescent="0.15">
      <c r="C11" s="604" t="s">
        <v>353</v>
      </c>
      <c r="D11" s="604"/>
      <c r="E11" s="604"/>
      <c r="F11" s="604"/>
      <c r="G11" s="604"/>
      <c r="H11" s="604"/>
      <c r="I11" s="604"/>
      <c r="J11" s="604"/>
      <c r="K11" s="604"/>
      <c r="L11" s="604"/>
      <c r="M11" s="604"/>
      <c r="N11" s="604"/>
      <c r="O11" s="604"/>
      <c r="P11" s="604"/>
      <c r="Q11" s="604"/>
      <c r="R11" s="604"/>
      <c r="S11" s="604"/>
      <c r="T11" s="604"/>
      <c r="U11" s="604"/>
      <c r="V11" s="604"/>
      <c r="W11" s="212"/>
    </row>
    <row r="12" spans="1:23" ht="15.75" customHeight="1" thickBot="1" x14ac:dyDescent="0.2"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4"/>
      <c r="Q12" s="213"/>
      <c r="R12" s="214"/>
      <c r="S12" s="213"/>
      <c r="T12" s="213"/>
      <c r="U12" s="213"/>
      <c r="V12" s="305" t="s">
        <v>341</v>
      </c>
      <c r="W12" s="212"/>
    </row>
    <row r="13" spans="1:23" ht="14.25" thickBot="1" x14ac:dyDescent="0.2">
      <c r="A13" s="210" t="s">
        <v>315</v>
      </c>
      <c r="C13" s="605" t="s">
        <v>0</v>
      </c>
      <c r="D13" s="606"/>
      <c r="E13" s="606"/>
      <c r="F13" s="606"/>
      <c r="G13" s="606"/>
      <c r="H13" s="606"/>
      <c r="I13" s="606"/>
      <c r="J13" s="606"/>
      <c r="K13" s="606"/>
      <c r="L13" s="606"/>
      <c r="M13" s="606"/>
      <c r="N13" s="606"/>
      <c r="O13" s="606"/>
      <c r="P13" s="607"/>
      <c r="Q13" s="608" t="s">
        <v>317</v>
      </c>
      <c r="R13" s="609"/>
      <c r="S13" s="215"/>
      <c r="T13" s="215"/>
      <c r="U13" s="215"/>
      <c r="V13" s="215"/>
    </row>
    <row r="14" spans="1:23" x14ac:dyDescent="0.15">
      <c r="A14" s="210" t="s">
        <v>136</v>
      </c>
      <c r="C14" s="217"/>
      <c r="D14" s="218"/>
      <c r="E14" s="219" t="s">
        <v>137</v>
      </c>
      <c r="F14" s="219"/>
      <c r="G14" s="219"/>
      <c r="H14" s="219"/>
      <c r="I14" s="218"/>
      <c r="J14" s="219"/>
      <c r="K14" s="219"/>
      <c r="L14" s="219"/>
      <c r="M14" s="219"/>
      <c r="N14" s="218"/>
      <c r="O14" s="218"/>
      <c r="P14" s="218"/>
      <c r="Q14" s="220">
        <v>2109627</v>
      </c>
      <c r="R14" s="221" t="s">
        <v>351</v>
      </c>
      <c r="S14" s="216"/>
      <c r="T14" s="216"/>
      <c r="U14" s="216"/>
      <c r="V14" s="216"/>
    </row>
    <row r="15" spans="1:23" x14ac:dyDescent="0.15">
      <c r="A15" s="210" t="s">
        <v>138</v>
      </c>
      <c r="C15" s="222"/>
      <c r="D15" s="223"/>
      <c r="E15" s="223"/>
      <c r="F15" s="19" t="s">
        <v>139</v>
      </c>
      <c r="G15" s="19"/>
      <c r="H15" s="19"/>
      <c r="I15" s="19"/>
      <c r="J15" s="19"/>
      <c r="K15" s="19"/>
      <c r="L15" s="19"/>
      <c r="M15" s="19"/>
      <c r="N15" s="223"/>
      <c r="O15" s="223"/>
      <c r="P15" s="223"/>
      <c r="Q15" s="224">
        <v>149648</v>
      </c>
      <c r="R15" s="225" t="s">
        <v>351</v>
      </c>
      <c r="S15" s="216"/>
      <c r="T15" s="216"/>
      <c r="U15" s="216"/>
      <c r="V15" s="216"/>
    </row>
    <row r="16" spans="1:23" x14ac:dyDescent="0.15">
      <c r="A16" s="210" t="s">
        <v>140</v>
      </c>
      <c r="C16" s="222"/>
      <c r="D16" s="223"/>
      <c r="E16" s="223"/>
      <c r="F16" s="19"/>
      <c r="G16" s="19" t="s">
        <v>141</v>
      </c>
      <c r="H16" s="19"/>
      <c r="I16" s="19"/>
      <c r="J16" s="19"/>
      <c r="K16" s="19"/>
      <c r="L16" s="19"/>
      <c r="M16" s="19"/>
      <c r="N16" s="223"/>
      <c r="O16" s="223"/>
      <c r="P16" s="223"/>
      <c r="Q16" s="224">
        <v>95158</v>
      </c>
      <c r="R16" s="225" t="s">
        <v>357</v>
      </c>
      <c r="S16" s="216"/>
      <c r="T16" s="216" t="s">
        <v>77</v>
      </c>
      <c r="U16" s="216"/>
      <c r="V16" s="216"/>
    </row>
    <row r="17" spans="1:22" x14ac:dyDescent="0.15">
      <c r="A17" s="210" t="s">
        <v>142</v>
      </c>
      <c r="C17" s="222"/>
      <c r="D17" s="223"/>
      <c r="E17" s="223"/>
      <c r="F17" s="19"/>
      <c r="G17" s="19"/>
      <c r="H17" s="19" t="s">
        <v>143</v>
      </c>
      <c r="I17" s="19"/>
      <c r="J17" s="19"/>
      <c r="K17" s="19"/>
      <c r="L17" s="19"/>
      <c r="M17" s="19"/>
      <c r="N17" s="223"/>
      <c r="O17" s="223"/>
      <c r="P17" s="223"/>
      <c r="Q17" s="224">
        <v>94736</v>
      </c>
      <c r="R17" s="225" t="s">
        <v>357</v>
      </c>
      <c r="S17" s="216"/>
      <c r="T17" s="216"/>
      <c r="U17" s="216"/>
      <c r="V17" s="216"/>
    </row>
    <row r="18" spans="1:22" x14ac:dyDescent="0.15">
      <c r="A18" s="210" t="s">
        <v>144</v>
      </c>
      <c r="C18" s="222"/>
      <c r="D18" s="223"/>
      <c r="E18" s="223"/>
      <c r="F18" s="19"/>
      <c r="G18" s="19"/>
      <c r="H18" s="19" t="s">
        <v>145</v>
      </c>
      <c r="I18" s="19"/>
      <c r="J18" s="19"/>
      <c r="K18" s="19"/>
      <c r="L18" s="19"/>
      <c r="M18" s="19"/>
      <c r="N18" s="223"/>
      <c r="O18" s="223"/>
      <c r="P18" s="223"/>
      <c r="Q18" s="224">
        <v>12</v>
      </c>
      <c r="R18" s="225" t="s">
        <v>357</v>
      </c>
      <c r="S18" s="216"/>
      <c r="T18" s="216"/>
      <c r="U18" s="216"/>
      <c r="V18" s="216"/>
    </row>
    <row r="19" spans="1:22" x14ac:dyDescent="0.15">
      <c r="A19" s="210" t="s">
        <v>146</v>
      </c>
      <c r="C19" s="222"/>
      <c r="D19" s="223"/>
      <c r="E19" s="223"/>
      <c r="F19" s="19"/>
      <c r="G19" s="19"/>
      <c r="H19" s="19" t="s">
        <v>147</v>
      </c>
      <c r="I19" s="19"/>
      <c r="J19" s="19"/>
      <c r="K19" s="19"/>
      <c r="L19" s="19"/>
      <c r="M19" s="19"/>
      <c r="N19" s="223"/>
      <c r="O19" s="223"/>
      <c r="P19" s="223"/>
      <c r="Q19" s="224" t="s">
        <v>11</v>
      </c>
      <c r="R19" s="225" t="s">
        <v>357</v>
      </c>
      <c r="S19" s="216"/>
      <c r="T19" s="216"/>
      <c r="U19" s="216"/>
      <c r="V19" s="216"/>
    </row>
    <row r="20" spans="1:22" x14ac:dyDescent="0.15">
      <c r="A20" s="210" t="s">
        <v>148</v>
      </c>
      <c r="C20" s="222"/>
      <c r="D20" s="223"/>
      <c r="E20" s="223"/>
      <c r="F20" s="19"/>
      <c r="G20" s="19"/>
      <c r="H20" s="19" t="s">
        <v>35</v>
      </c>
      <c r="I20" s="19"/>
      <c r="J20" s="19"/>
      <c r="K20" s="19"/>
      <c r="L20" s="19"/>
      <c r="M20" s="19"/>
      <c r="N20" s="223"/>
      <c r="O20" s="223"/>
      <c r="P20" s="223"/>
      <c r="Q20" s="224">
        <v>410</v>
      </c>
      <c r="R20" s="225" t="s">
        <v>357</v>
      </c>
      <c r="S20" s="216"/>
      <c r="T20" s="216"/>
      <c r="U20" s="216"/>
      <c r="V20" s="216"/>
    </row>
    <row r="21" spans="1:22" x14ac:dyDescent="0.15">
      <c r="A21" s="210" t="s">
        <v>149</v>
      </c>
      <c r="C21" s="222"/>
      <c r="D21" s="223"/>
      <c r="E21" s="223"/>
      <c r="F21" s="19"/>
      <c r="G21" s="19" t="s">
        <v>150</v>
      </c>
      <c r="H21" s="19"/>
      <c r="I21" s="19"/>
      <c r="J21" s="19"/>
      <c r="K21" s="19"/>
      <c r="L21" s="19"/>
      <c r="M21" s="19"/>
      <c r="N21" s="223"/>
      <c r="O21" s="223"/>
      <c r="P21" s="223"/>
      <c r="Q21" s="224">
        <v>53141</v>
      </c>
      <c r="R21" s="225" t="s">
        <v>357</v>
      </c>
      <c r="S21" s="216"/>
      <c r="T21" s="216"/>
      <c r="U21" s="216"/>
      <c r="V21" s="216"/>
    </row>
    <row r="22" spans="1:22" x14ac:dyDescent="0.15">
      <c r="A22" s="210" t="s">
        <v>151</v>
      </c>
      <c r="C22" s="222"/>
      <c r="D22" s="223"/>
      <c r="E22" s="223"/>
      <c r="F22" s="19"/>
      <c r="G22" s="19"/>
      <c r="H22" s="19" t="s">
        <v>152</v>
      </c>
      <c r="I22" s="19"/>
      <c r="J22" s="19"/>
      <c r="K22" s="19"/>
      <c r="L22" s="19"/>
      <c r="M22" s="19"/>
      <c r="N22" s="223"/>
      <c r="O22" s="223"/>
      <c r="P22" s="223"/>
      <c r="Q22" s="224">
        <v>52368</v>
      </c>
      <c r="R22" s="225" t="s">
        <v>357</v>
      </c>
      <c r="S22" s="216"/>
      <c r="T22" s="216"/>
      <c r="U22" s="216"/>
      <c r="V22" s="216"/>
    </row>
    <row r="23" spans="1:22" x14ac:dyDescent="0.15">
      <c r="A23" s="210" t="s">
        <v>153</v>
      </c>
      <c r="C23" s="222"/>
      <c r="D23" s="223"/>
      <c r="E23" s="223"/>
      <c r="F23" s="19"/>
      <c r="G23" s="19"/>
      <c r="H23" s="19" t="s">
        <v>154</v>
      </c>
      <c r="I23" s="19"/>
      <c r="J23" s="19"/>
      <c r="K23" s="19"/>
      <c r="L23" s="19"/>
      <c r="M23" s="19"/>
      <c r="N23" s="223"/>
      <c r="O23" s="223"/>
      <c r="P23" s="223"/>
      <c r="Q23" s="224" t="s">
        <v>11</v>
      </c>
      <c r="R23" s="225" t="s">
        <v>357</v>
      </c>
      <c r="S23" s="216"/>
      <c r="T23" s="216"/>
      <c r="U23" s="216"/>
      <c r="V23" s="216"/>
    </row>
    <row r="24" spans="1:22" x14ac:dyDescent="0.15">
      <c r="A24" s="210" t="s">
        <v>155</v>
      </c>
      <c r="C24" s="222"/>
      <c r="D24" s="223"/>
      <c r="E24" s="223"/>
      <c r="F24" s="19"/>
      <c r="G24" s="19"/>
      <c r="H24" s="19" t="s">
        <v>156</v>
      </c>
      <c r="I24" s="19"/>
      <c r="J24" s="19"/>
      <c r="K24" s="19"/>
      <c r="L24" s="19"/>
      <c r="M24" s="19"/>
      <c r="N24" s="223"/>
      <c r="O24" s="223"/>
      <c r="P24" s="223"/>
      <c r="Q24" s="224">
        <v>773</v>
      </c>
      <c r="R24" s="225" t="s">
        <v>357</v>
      </c>
      <c r="S24" s="216"/>
      <c r="T24" s="216"/>
      <c r="U24" s="216"/>
      <c r="V24" s="216"/>
    </row>
    <row r="25" spans="1:22" x14ac:dyDescent="0.15">
      <c r="A25" s="210" t="s">
        <v>157</v>
      </c>
      <c r="C25" s="222"/>
      <c r="D25" s="223"/>
      <c r="E25" s="223"/>
      <c r="F25" s="19"/>
      <c r="G25" s="19"/>
      <c r="H25" s="19" t="s">
        <v>35</v>
      </c>
      <c r="I25" s="19"/>
      <c r="J25" s="19"/>
      <c r="K25" s="19"/>
      <c r="L25" s="19"/>
      <c r="M25" s="19"/>
      <c r="N25" s="223"/>
      <c r="O25" s="223"/>
      <c r="P25" s="223"/>
      <c r="Q25" s="224" t="s">
        <v>11</v>
      </c>
      <c r="R25" s="225" t="s">
        <v>357</v>
      </c>
      <c r="S25" s="216"/>
      <c r="T25" s="216"/>
      <c r="U25" s="216"/>
      <c r="V25" s="216"/>
    </row>
    <row r="26" spans="1:22" x14ac:dyDescent="0.15">
      <c r="A26" s="210" t="s">
        <v>158</v>
      </c>
      <c r="C26" s="222"/>
      <c r="D26" s="223"/>
      <c r="E26" s="223"/>
      <c r="F26" s="19"/>
      <c r="G26" s="19" t="s">
        <v>159</v>
      </c>
      <c r="H26" s="19"/>
      <c r="I26" s="19"/>
      <c r="J26" s="19"/>
      <c r="K26" s="19"/>
      <c r="L26" s="19"/>
      <c r="M26" s="19"/>
      <c r="N26" s="223"/>
      <c r="O26" s="223"/>
      <c r="P26" s="223"/>
      <c r="Q26" s="224">
        <v>1348</v>
      </c>
      <c r="R26" s="225" t="s">
        <v>357</v>
      </c>
      <c r="S26" s="216"/>
      <c r="T26" s="216"/>
      <c r="U26" s="216"/>
      <c r="V26" s="216"/>
    </row>
    <row r="27" spans="1:22" x14ac:dyDescent="0.15">
      <c r="A27" s="210" t="s">
        <v>160</v>
      </c>
      <c r="C27" s="222"/>
      <c r="D27" s="223"/>
      <c r="E27" s="223"/>
      <c r="F27" s="19"/>
      <c r="G27" s="19"/>
      <c r="H27" s="223" t="s">
        <v>161</v>
      </c>
      <c r="I27" s="223"/>
      <c r="J27" s="19"/>
      <c r="K27" s="223"/>
      <c r="L27" s="19"/>
      <c r="M27" s="19"/>
      <c r="N27" s="223"/>
      <c r="O27" s="223"/>
      <c r="P27" s="223"/>
      <c r="Q27" s="224">
        <v>66</v>
      </c>
      <c r="R27" s="225" t="s">
        <v>357</v>
      </c>
      <c r="S27" s="216"/>
      <c r="T27" s="216"/>
      <c r="U27" s="216"/>
      <c r="V27" s="216"/>
    </row>
    <row r="28" spans="1:22" x14ac:dyDescent="0.15">
      <c r="A28" s="210" t="s">
        <v>162</v>
      </c>
      <c r="C28" s="222"/>
      <c r="D28" s="223"/>
      <c r="E28" s="223"/>
      <c r="F28" s="19"/>
      <c r="G28" s="19"/>
      <c r="H28" s="19" t="s">
        <v>163</v>
      </c>
      <c r="I28" s="19"/>
      <c r="J28" s="19"/>
      <c r="K28" s="19"/>
      <c r="L28" s="19"/>
      <c r="M28" s="19"/>
      <c r="N28" s="223"/>
      <c r="O28" s="223"/>
      <c r="P28" s="223"/>
      <c r="Q28" s="224" t="s">
        <v>11</v>
      </c>
      <c r="R28" s="225" t="s">
        <v>357</v>
      </c>
      <c r="S28" s="216"/>
      <c r="T28" s="216"/>
      <c r="U28" s="216"/>
      <c r="V28" s="216"/>
    </row>
    <row r="29" spans="1:22" x14ac:dyDescent="0.15">
      <c r="A29" s="210" t="s">
        <v>164</v>
      </c>
      <c r="C29" s="222"/>
      <c r="D29" s="223"/>
      <c r="E29" s="223"/>
      <c r="F29" s="19"/>
      <c r="G29" s="19"/>
      <c r="H29" s="19" t="s">
        <v>35</v>
      </c>
      <c r="I29" s="19"/>
      <c r="J29" s="19"/>
      <c r="K29" s="19"/>
      <c r="L29" s="19"/>
      <c r="M29" s="19"/>
      <c r="N29" s="223"/>
      <c r="O29" s="223"/>
      <c r="P29" s="223"/>
      <c r="Q29" s="224">
        <v>1282</v>
      </c>
      <c r="R29" s="225" t="s">
        <v>357</v>
      </c>
      <c r="S29" s="216"/>
      <c r="T29" s="216"/>
      <c r="U29" s="216"/>
      <c r="V29" s="216"/>
    </row>
    <row r="30" spans="1:22" x14ac:dyDescent="0.15">
      <c r="A30" s="210" t="s">
        <v>165</v>
      </c>
      <c r="C30" s="222"/>
      <c r="D30" s="223"/>
      <c r="E30" s="223"/>
      <c r="F30" s="223" t="s">
        <v>166</v>
      </c>
      <c r="G30" s="223"/>
      <c r="H30" s="19"/>
      <c r="I30" s="223"/>
      <c r="J30" s="19"/>
      <c r="K30" s="19"/>
      <c r="L30" s="19"/>
      <c r="M30" s="19"/>
      <c r="N30" s="223"/>
      <c r="O30" s="223"/>
      <c r="P30" s="223"/>
      <c r="Q30" s="224">
        <v>1959979</v>
      </c>
      <c r="R30" s="225" t="s">
        <v>357</v>
      </c>
      <c r="S30" s="216"/>
      <c r="T30" s="216"/>
      <c r="U30" s="216"/>
      <c r="V30" s="216"/>
    </row>
    <row r="31" spans="1:22" x14ac:dyDescent="0.15">
      <c r="A31" s="210" t="s">
        <v>167</v>
      </c>
      <c r="C31" s="222"/>
      <c r="D31" s="223"/>
      <c r="E31" s="223"/>
      <c r="F31" s="19"/>
      <c r="G31" s="19" t="s">
        <v>168</v>
      </c>
      <c r="H31" s="19"/>
      <c r="I31" s="223"/>
      <c r="J31" s="19"/>
      <c r="K31" s="19"/>
      <c r="L31" s="19"/>
      <c r="M31" s="19"/>
      <c r="N31" s="223"/>
      <c r="O31" s="223"/>
      <c r="P31" s="223"/>
      <c r="Q31" s="224">
        <v>212</v>
      </c>
      <c r="R31" s="225" t="s">
        <v>357</v>
      </c>
      <c r="S31" s="216"/>
      <c r="T31" s="216"/>
      <c r="U31" s="216"/>
      <c r="V31" s="216"/>
    </row>
    <row r="32" spans="1:22" x14ac:dyDescent="0.15">
      <c r="A32" s="210" t="s">
        <v>169</v>
      </c>
      <c r="C32" s="222"/>
      <c r="D32" s="223"/>
      <c r="E32" s="223"/>
      <c r="F32" s="19"/>
      <c r="G32" s="19" t="s">
        <v>170</v>
      </c>
      <c r="H32" s="19"/>
      <c r="I32" s="223"/>
      <c r="J32" s="19"/>
      <c r="K32" s="19"/>
      <c r="L32" s="19"/>
      <c r="M32" s="19"/>
      <c r="N32" s="223"/>
      <c r="O32" s="223"/>
      <c r="P32" s="223"/>
      <c r="Q32" s="224" t="s">
        <v>11</v>
      </c>
      <c r="R32" s="225" t="s">
        <v>357</v>
      </c>
      <c r="S32" s="216"/>
      <c r="T32" s="216"/>
      <c r="U32" s="216"/>
      <c r="V32" s="216"/>
    </row>
    <row r="33" spans="1:22" x14ac:dyDescent="0.15">
      <c r="A33" s="210" t="s">
        <v>171</v>
      </c>
      <c r="C33" s="222"/>
      <c r="D33" s="223"/>
      <c r="E33" s="223"/>
      <c r="F33" s="19"/>
      <c r="G33" s="19" t="s">
        <v>172</v>
      </c>
      <c r="H33" s="19"/>
      <c r="I33" s="223"/>
      <c r="J33" s="19"/>
      <c r="K33" s="19"/>
      <c r="L33" s="19"/>
      <c r="M33" s="19"/>
      <c r="N33" s="223"/>
      <c r="O33" s="223"/>
      <c r="P33" s="223"/>
      <c r="Q33" s="224">
        <v>1959767</v>
      </c>
      <c r="R33" s="225" t="s">
        <v>357</v>
      </c>
      <c r="S33" s="216"/>
      <c r="T33" s="216"/>
      <c r="U33" s="216"/>
      <c r="V33" s="216"/>
    </row>
    <row r="34" spans="1:22" x14ac:dyDescent="0.15">
      <c r="A34" s="210" t="s">
        <v>173</v>
      </c>
      <c r="C34" s="222"/>
      <c r="D34" s="223"/>
      <c r="E34" s="223"/>
      <c r="F34" s="19"/>
      <c r="G34" s="19" t="s">
        <v>35</v>
      </c>
      <c r="H34" s="19"/>
      <c r="I34" s="19"/>
      <c r="J34" s="19"/>
      <c r="K34" s="19"/>
      <c r="L34" s="19"/>
      <c r="M34" s="19"/>
      <c r="N34" s="223"/>
      <c r="O34" s="223"/>
      <c r="P34" s="223"/>
      <c r="Q34" s="224" t="s">
        <v>11</v>
      </c>
      <c r="R34" s="225" t="s">
        <v>357</v>
      </c>
      <c r="S34" s="216"/>
      <c r="T34" s="216"/>
      <c r="U34" s="216"/>
      <c r="V34" s="216"/>
    </row>
    <row r="35" spans="1:22" x14ac:dyDescent="0.15">
      <c r="A35" s="210" t="s">
        <v>174</v>
      </c>
      <c r="C35" s="222"/>
      <c r="D35" s="223"/>
      <c r="E35" s="19" t="s">
        <v>175</v>
      </c>
      <c r="F35" s="19"/>
      <c r="G35" s="19"/>
      <c r="H35" s="19"/>
      <c r="I35" s="19"/>
      <c r="J35" s="19"/>
      <c r="K35" s="19"/>
      <c r="L35" s="223"/>
      <c r="M35" s="223"/>
      <c r="N35" s="223"/>
      <c r="O35" s="582"/>
      <c r="P35" s="583"/>
      <c r="Q35" s="224">
        <v>2397</v>
      </c>
      <c r="R35" s="225" t="s">
        <v>357</v>
      </c>
      <c r="S35" s="216"/>
      <c r="T35" s="216"/>
      <c r="U35" s="216"/>
      <c r="V35" s="216"/>
    </row>
    <row r="36" spans="1:22" x14ac:dyDescent="0.15">
      <c r="A36" s="210" t="s">
        <v>176</v>
      </c>
      <c r="C36" s="222"/>
      <c r="D36" s="223"/>
      <c r="E36" s="223"/>
      <c r="F36" s="19" t="s">
        <v>177</v>
      </c>
      <c r="G36" s="19"/>
      <c r="H36" s="19"/>
      <c r="I36" s="19"/>
      <c r="J36" s="19"/>
      <c r="K36" s="19"/>
      <c r="L36" s="223"/>
      <c r="M36" s="223"/>
      <c r="N36" s="223"/>
      <c r="O36" s="582"/>
      <c r="P36" s="583"/>
      <c r="Q36" s="224" t="s">
        <v>11</v>
      </c>
      <c r="R36" s="225" t="s">
        <v>357</v>
      </c>
      <c r="S36" s="216"/>
      <c r="T36" s="216"/>
      <c r="U36" s="216"/>
      <c r="V36" s="216"/>
    </row>
    <row r="37" spans="1:22" x14ac:dyDescent="0.15">
      <c r="A37" s="210" t="s">
        <v>178</v>
      </c>
      <c r="C37" s="222"/>
      <c r="D37" s="223"/>
      <c r="E37" s="223"/>
      <c r="F37" s="19" t="s">
        <v>35</v>
      </c>
      <c r="G37" s="19"/>
      <c r="H37" s="223"/>
      <c r="I37" s="19"/>
      <c r="J37" s="19"/>
      <c r="K37" s="19"/>
      <c r="L37" s="223"/>
      <c r="M37" s="223"/>
      <c r="N37" s="223"/>
      <c r="O37" s="582"/>
      <c r="P37" s="583"/>
      <c r="Q37" s="226">
        <v>2397</v>
      </c>
      <c r="R37" s="227" t="s">
        <v>357</v>
      </c>
      <c r="S37" s="222"/>
      <c r="T37" s="223"/>
      <c r="U37" s="223"/>
      <c r="V37" s="223"/>
    </row>
    <row r="38" spans="1:22" x14ac:dyDescent="0.15">
      <c r="A38" s="210" t="s">
        <v>134</v>
      </c>
      <c r="C38" s="228"/>
      <c r="D38" s="229" t="s">
        <v>135</v>
      </c>
      <c r="E38" s="229"/>
      <c r="F38" s="230"/>
      <c r="G38" s="230"/>
      <c r="H38" s="229"/>
      <c r="I38" s="230"/>
      <c r="J38" s="230"/>
      <c r="K38" s="230"/>
      <c r="L38" s="229"/>
      <c r="M38" s="229"/>
      <c r="N38" s="229"/>
      <c r="O38" s="231"/>
      <c r="P38" s="231"/>
      <c r="Q38" s="232">
        <v>-2107230</v>
      </c>
      <c r="R38" s="233" t="s">
        <v>357</v>
      </c>
      <c r="S38" s="223"/>
      <c r="T38" s="223"/>
      <c r="U38" s="223"/>
      <c r="V38" s="223"/>
    </row>
    <row r="39" spans="1:22" x14ac:dyDescent="0.15">
      <c r="A39" s="210" t="s">
        <v>181</v>
      </c>
      <c r="C39" s="222"/>
      <c r="D39" s="223"/>
      <c r="E39" s="19" t="s">
        <v>182</v>
      </c>
      <c r="F39" s="19"/>
      <c r="G39" s="19"/>
      <c r="H39" s="223"/>
      <c r="I39" s="19"/>
      <c r="J39" s="19"/>
      <c r="K39" s="19"/>
      <c r="L39" s="223"/>
      <c r="M39" s="223"/>
      <c r="N39" s="223"/>
      <c r="O39" s="234"/>
      <c r="P39" s="234"/>
      <c r="Q39" s="224" t="s">
        <v>11</v>
      </c>
      <c r="R39" s="235" t="s">
        <v>357</v>
      </c>
      <c r="S39" s="223"/>
      <c r="T39" s="223"/>
      <c r="U39" s="223"/>
      <c r="V39" s="223"/>
    </row>
    <row r="40" spans="1:22" x14ac:dyDescent="0.15">
      <c r="A40" s="210" t="s">
        <v>183</v>
      </c>
      <c r="C40" s="222"/>
      <c r="D40" s="223"/>
      <c r="E40" s="19"/>
      <c r="F40" s="19" t="s">
        <v>184</v>
      </c>
      <c r="G40" s="19"/>
      <c r="H40" s="223"/>
      <c r="I40" s="19"/>
      <c r="J40" s="19"/>
      <c r="K40" s="19"/>
      <c r="L40" s="223"/>
      <c r="M40" s="223"/>
      <c r="N40" s="223"/>
      <c r="O40" s="234"/>
      <c r="P40" s="234"/>
      <c r="Q40" s="224" t="s">
        <v>11</v>
      </c>
      <c r="R40" s="225" t="s">
        <v>357</v>
      </c>
      <c r="S40" s="223"/>
      <c r="T40" s="223"/>
      <c r="U40" s="223"/>
      <c r="V40" s="223"/>
    </row>
    <row r="41" spans="1:22" x14ac:dyDescent="0.15">
      <c r="A41" s="210" t="s">
        <v>185</v>
      </c>
      <c r="C41" s="222"/>
      <c r="D41" s="223"/>
      <c r="E41" s="223"/>
      <c r="F41" s="223" t="s">
        <v>186</v>
      </c>
      <c r="G41" s="223"/>
      <c r="H41" s="19"/>
      <c r="I41" s="223"/>
      <c r="J41" s="19"/>
      <c r="K41" s="19"/>
      <c r="L41" s="19"/>
      <c r="M41" s="19"/>
      <c r="N41" s="223"/>
      <c r="O41" s="223"/>
      <c r="P41" s="223"/>
      <c r="Q41" s="224" t="s">
        <v>11</v>
      </c>
      <c r="R41" s="225" t="s">
        <v>357</v>
      </c>
      <c r="S41" s="216"/>
      <c r="T41" s="216"/>
      <c r="U41" s="216"/>
      <c r="V41" s="216"/>
    </row>
    <row r="42" spans="1:22" x14ac:dyDescent="0.15">
      <c r="A42" s="210" t="s">
        <v>187</v>
      </c>
      <c r="C42" s="222"/>
      <c r="D42" s="223"/>
      <c r="E42" s="223"/>
      <c r="F42" s="19" t="s">
        <v>188</v>
      </c>
      <c r="G42" s="19"/>
      <c r="H42" s="19"/>
      <c r="I42" s="19"/>
      <c r="J42" s="19"/>
      <c r="K42" s="19"/>
      <c r="L42" s="19"/>
      <c r="M42" s="19"/>
      <c r="N42" s="223"/>
      <c r="O42" s="223"/>
      <c r="P42" s="223"/>
      <c r="Q42" s="224" t="s">
        <v>11</v>
      </c>
      <c r="R42" s="225" t="s">
        <v>357</v>
      </c>
      <c r="S42" s="216"/>
      <c r="T42" s="216"/>
      <c r="U42" s="216"/>
      <c r="V42" s="216"/>
    </row>
    <row r="43" spans="1:22" x14ac:dyDescent="0.15">
      <c r="A43" s="210" t="s">
        <v>189</v>
      </c>
      <c r="C43" s="222"/>
      <c r="D43" s="223"/>
      <c r="E43" s="223"/>
      <c r="F43" s="19" t="s">
        <v>190</v>
      </c>
      <c r="G43" s="19"/>
      <c r="H43" s="19"/>
      <c r="I43" s="19"/>
      <c r="J43" s="19"/>
      <c r="K43" s="19"/>
      <c r="L43" s="19"/>
      <c r="M43" s="19"/>
      <c r="N43" s="223"/>
      <c r="O43" s="223"/>
      <c r="P43" s="223"/>
      <c r="Q43" s="224" t="s">
        <v>11</v>
      </c>
      <c r="R43" s="225" t="s">
        <v>357</v>
      </c>
      <c r="S43" s="216"/>
      <c r="T43" s="216"/>
      <c r="U43" s="216"/>
      <c r="V43" s="216"/>
    </row>
    <row r="44" spans="1:22" x14ac:dyDescent="0.15">
      <c r="A44" s="210" t="s">
        <v>191</v>
      </c>
      <c r="C44" s="222"/>
      <c r="D44" s="223"/>
      <c r="E44" s="223"/>
      <c r="F44" s="19" t="s">
        <v>35</v>
      </c>
      <c r="G44" s="19"/>
      <c r="H44" s="19"/>
      <c r="I44" s="19"/>
      <c r="J44" s="19"/>
      <c r="K44" s="19"/>
      <c r="L44" s="19"/>
      <c r="M44" s="19"/>
      <c r="N44" s="223"/>
      <c r="O44" s="223"/>
      <c r="P44" s="223"/>
      <c r="Q44" s="224" t="s">
        <v>11</v>
      </c>
      <c r="R44" s="225" t="s">
        <v>357</v>
      </c>
      <c r="S44" s="216"/>
      <c r="T44" s="216"/>
      <c r="U44" s="216"/>
      <c r="V44" s="216"/>
    </row>
    <row r="45" spans="1:22" ht="14.25" thickBot="1" x14ac:dyDescent="0.2">
      <c r="A45" s="210" t="s">
        <v>192</v>
      </c>
      <c r="C45" s="222"/>
      <c r="D45" s="223"/>
      <c r="E45" s="19" t="s">
        <v>193</v>
      </c>
      <c r="F45" s="19"/>
      <c r="G45" s="19"/>
      <c r="H45" s="19"/>
      <c r="I45" s="19"/>
      <c r="J45" s="19"/>
      <c r="K45" s="19"/>
      <c r="L45" s="19"/>
      <c r="M45" s="19"/>
      <c r="N45" s="223"/>
      <c r="O45" s="223"/>
      <c r="P45" s="223"/>
      <c r="Q45" s="224" t="s">
        <v>11</v>
      </c>
      <c r="R45" s="235" t="s">
        <v>357</v>
      </c>
      <c r="S45" s="216"/>
      <c r="T45" s="216"/>
      <c r="U45" s="216"/>
      <c r="V45" s="216"/>
    </row>
    <row r="46" spans="1:22" x14ac:dyDescent="0.15">
      <c r="A46" s="210" t="s">
        <v>194</v>
      </c>
      <c r="C46" s="222"/>
      <c r="D46" s="223"/>
      <c r="E46" s="223"/>
      <c r="F46" s="19" t="s">
        <v>195</v>
      </c>
      <c r="G46" s="19"/>
      <c r="H46" s="19"/>
      <c r="I46" s="19"/>
      <c r="J46" s="19"/>
      <c r="K46" s="19"/>
      <c r="L46" s="223"/>
      <c r="M46" s="223"/>
      <c r="N46" s="223"/>
      <c r="O46" s="582"/>
      <c r="P46" s="583"/>
      <c r="Q46" s="224" t="s">
        <v>11</v>
      </c>
      <c r="R46" s="225" t="s">
        <v>357</v>
      </c>
      <c r="S46" s="584" t="s">
        <v>317</v>
      </c>
      <c r="T46" s="585"/>
      <c r="U46" s="585"/>
      <c r="V46" s="586"/>
    </row>
    <row r="47" spans="1:22" ht="14.25" thickBot="1" x14ac:dyDescent="0.2">
      <c r="A47" s="210" t="s">
        <v>196</v>
      </c>
      <c r="C47" s="236"/>
      <c r="D47" s="237"/>
      <c r="E47" s="237"/>
      <c r="F47" s="238" t="s">
        <v>35</v>
      </c>
      <c r="G47" s="238"/>
      <c r="H47" s="238"/>
      <c r="I47" s="238"/>
      <c r="J47" s="238"/>
      <c r="K47" s="238"/>
      <c r="L47" s="237"/>
      <c r="M47" s="237"/>
      <c r="N47" s="237"/>
      <c r="O47" s="587"/>
      <c r="P47" s="588"/>
      <c r="Q47" s="224" t="s">
        <v>11</v>
      </c>
      <c r="R47" s="225" t="s">
        <v>357</v>
      </c>
      <c r="S47" s="589" t="s">
        <v>130</v>
      </c>
      <c r="T47" s="590"/>
      <c r="U47" s="591" t="s">
        <v>132</v>
      </c>
      <c r="V47" s="592"/>
    </row>
    <row r="48" spans="1:22" x14ac:dyDescent="0.15">
      <c r="A48" s="210" t="s">
        <v>199</v>
      </c>
      <c r="C48" s="228"/>
      <c r="D48" s="229" t="s">
        <v>180</v>
      </c>
      <c r="E48" s="229"/>
      <c r="F48" s="230"/>
      <c r="G48" s="230"/>
      <c r="H48" s="230"/>
      <c r="I48" s="230"/>
      <c r="J48" s="230"/>
      <c r="K48" s="230"/>
      <c r="L48" s="230"/>
      <c r="M48" s="230"/>
      <c r="N48" s="229"/>
      <c r="O48" s="229"/>
      <c r="P48" s="229"/>
      <c r="Q48" s="232">
        <v>-2107230</v>
      </c>
      <c r="R48" s="239" t="s">
        <v>357</v>
      </c>
      <c r="S48" s="593"/>
      <c r="T48" s="594"/>
      <c r="U48" s="240">
        <v>-2107230</v>
      </c>
      <c r="V48" s="304" t="s">
        <v>357</v>
      </c>
    </row>
    <row r="49" spans="1:22" x14ac:dyDescent="0.15">
      <c r="A49" s="210" t="s">
        <v>201</v>
      </c>
      <c r="C49" s="222"/>
      <c r="D49" s="223" t="s">
        <v>202</v>
      </c>
      <c r="E49" s="223"/>
      <c r="F49" s="223"/>
      <c r="G49" s="223"/>
      <c r="H49" s="223"/>
      <c r="I49" s="223"/>
      <c r="J49" s="223"/>
      <c r="K49" s="223"/>
      <c r="L49" s="223"/>
      <c r="M49" s="19"/>
      <c r="N49" s="223"/>
      <c r="O49" s="223"/>
      <c r="P49" s="241"/>
      <c r="Q49" s="242">
        <v>2339150</v>
      </c>
      <c r="R49" s="243" t="s">
        <v>357</v>
      </c>
      <c r="S49" s="595"/>
      <c r="T49" s="596"/>
      <c r="U49" s="244">
        <v>2339150</v>
      </c>
      <c r="V49" s="245" t="s">
        <v>357</v>
      </c>
    </row>
    <row r="50" spans="1:22" x14ac:dyDescent="0.15">
      <c r="A50" s="210" t="s">
        <v>203</v>
      </c>
      <c r="C50" s="222"/>
      <c r="D50" s="223"/>
      <c r="E50" s="223" t="s">
        <v>204</v>
      </c>
      <c r="F50" s="223"/>
      <c r="G50" s="107"/>
      <c r="H50" s="107"/>
      <c r="I50" s="107"/>
      <c r="J50" s="107"/>
      <c r="K50" s="107"/>
      <c r="L50" s="223"/>
      <c r="M50" s="19"/>
      <c r="N50" s="223"/>
      <c r="O50" s="223"/>
      <c r="P50" s="241"/>
      <c r="Q50" s="244">
        <v>2334425</v>
      </c>
      <c r="R50" s="245" t="s">
        <v>357</v>
      </c>
      <c r="S50" s="597"/>
      <c r="T50" s="598"/>
      <c r="U50" s="244">
        <v>2334425</v>
      </c>
      <c r="V50" s="245" t="s">
        <v>357</v>
      </c>
    </row>
    <row r="51" spans="1:22" x14ac:dyDescent="0.15">
      <c r="A51" s="210" t="s">
        <v>205</v>
      </c>
      <c r="C51" s="236"/>
      <c r="D51" s="223"/>
      <c r="E51" s="223" t="s">
        <v>206</v>
      </c>
      <c r="F51" s="124"/>
      <c r="G51" s="124"/>
      <c r="H51" s="124"/>
      <c r="I51" s="124"/>
      <c r="J51" s="124"/>
      <c r="K51" s="124"/>
      <c r="L51" s="223"/>
      <c r="M51" s="19"/>
      <c r="N51" s="223"/>
      <c r="O51" s="223"/>
      <c r="P51" s="241"/>
      <c r="Q51" s="246">
        <v>4725</v>
      </c>
      <c r="R51" s="247" t="s">
        <v>357</v>
      </c>
      <c r="S51" s="599"/>
      <c r="T51" s="600"/>
      <c r="U51" s="244">
        <v>4725</v>
      </c>
      <c r="V51" s="245" t="s">
        <v>357</v>
      </c>
    </row>
    <row r="52" spans="1:22" x14ac:dyDescent="0.15">
      <c r="A52" s="210" t="s">
        <v>207</v>
      </c>
      <c r="C52" s="228"/>
      <c r="D52" s="229" t="s">
        <v>208</v>
      </c>
      <c r="E52" s="229"/>
      <c r="F52" s="117"/>
      <c r="G52" s="117"/>
      <c r="H52" s="117"/>
      <c r="I52" s="248"/>
      <c r="J52" s="248"/>
      <c r="K52" s="248"/>
      <c r="L52" s="229"/>
      <c r="M52" s="229"/>
      <c r="N52" s="229"/>
      <c r="O52" s="229"/>
      <c r="P52" s="249"/>
      <c r="Q52" s="250">
        <v>231920</v>
      </c>
      <c r="R52" s="239" t="s">
        <v>357</v>
      </c>
      <c r="S52" s="601"/>
      <c r="T52" s="602"/>
      <c r="U52" s="250">
        <v>231920</v>
      </c>
      <c r="V52" s="239" t="s">
        <v>357</v>
      </c>
    </row>
    <row r="53" spans="1:22" x14ac:dyDescent="0.15">
      <c r="A53" s="210" t="s">
        <v>209</v>
      </c>
      <c r="C53" s="222"/>
      <c r="D53" s="223" t="s">
        <v>328</v>
      </c>
      <c r="E53" s="223"/>
      <c r="F53" s="124"/>
      <c r="G53" s="124"/>
      <c r="H53" s="124"/>
      <c r="I53" s="107"/>
      <c r="J53" s="107"/>
      <c r="K53" s="107"/>
      <c r="L53" s="223"/>
      <c r="M53" s="223"/>
      <c r="N53" s="223"/>
      <c r="O53" s="223"/>
      <c r="P53" s="241"/>
      <c r="Q53" s="578"/>
      <c r="R53" s="579"/>
      <c r="S53" s="251">
        <v>-640</v>
      </c>
      <c r="T53" s="252" t="s">
        <v>351</v>
      </c>
      <c r="U53" s="244">
        <v>640</v>
      </c>
      <c r="V53" s="245" t="s">
        <v>351</v>
      </c>
    </row>
    <row r="54" spans="1:22" x14ac:dyDescent="0.15">
      <c r="A54" s="210" t="s">
        <v>210</v>
      </c>
      <c r="C54" s="222"/>
      <c r="D54" s="223"/>
      <c r="E54" s="124" t="s">
        <v>211</v>
      </c>
      <c r="F54" s="124"/>
      <c r="G54" s="124"/>
      <c r="H54" s="107"/>
      <c r="I54" s="107"/>
      <c r="J54" s="107"/>
      <c r="K54" s="107"/>
      <c r="L54" s="223"/>
      <c r="M54" s="223"/>
      <c r="N54" s="223"/>
      <c r="O54" s="223"/>
      <c r="P54" s="241"/>
      <c r="Q54" s="578"/>
      <c r="R54" s="579"/>
      <c r="S54" s="253" t="s">
        <v>11</v>
      </c>
      <c r="T54" s="254" t="s">
        <v>357</v>
      </c>
      <c r="U54" s="244" t="s">
        <v>11</v>
      </c>
      <c r="V54" s="245" t="s">
        <v>357</v>
      </c>
    </row>
    <row r="55" spans="1:22" x14ac:dyDescent="0.15">
      <c r="A55" s="210" t="s">
        <v>212</v>
      </c>
      <c r="C55" s="222"/>
      <c r="D55" s="223"/>
      <c r="E55" s="124" t="s">
        <v>213</v>
      </c>
      <c r="F55" s="124"/>
      <c r="G55" s="124"/>
      <c r="H55" s="124"/>
      <c r="I55" s="107"/>
      <c r="J55" s="107"/>
      <c r="K55" s="107"/>
      <c r="L55" s="223"/>
      <c r="M55" s="223"/>
      <c r="N55" s="223"/>
      <c r="O55" s="223"/>
      <c r="P55" s="241"/>
      <c r="Q55" s="578"/>
      <c r="R55" s="579"/>
      <c r="S55" s="253">
        <v>-773</v>
      </c>
      <c r="T55" s="254" t="s">
        <v>357</v>
      </c>
      <c r="U55" s="244">
        <v>773</v>
      </c>
      <c r="V55" s="245" t="s">
        <v>357</v>
      </c>
    </row>
    <row r="56" spans="1:22" x14ac:dyDescent="0.15">
      <c r="A56" s="210" t="s">
        <v>214</v>
      </c>
      <c r="C56" s="222"/>
      <c r="D56" s="223"/>
      <c r="E56" s="124" t="s">
        <v>215</v>
      </c>
      <c r="F56" s="124"/>
      <c r="G56" s="124"/>
      <c r="H56" s="124"/>
      <c r="I56" s="107"/>
      <c r="J56" s="107"/>
      <c r="K56" s="107"/>
      <c r="L56" s="223"/>
      <c r="M56" s="223"/>
      <c r="N56" s="223"/>
      <c r="O56" s="223"/>
      <c r="P56" s="241"/>
      <c r="Q56" s="578"/>
      <c r="R56" s="579"/>
      <c r="S56" s="253">
        <v>99172</v>
      </c>
      <c r="T56" s="254" t="s">
        <v>357</v>
      </c>
      <c r="U56" s="244">
        <v>-99172</v>
      </c>
      <c r="V56" s="245" t="s">
        <v>357</v>
      </c>
    </row>
    <row r="57" spans="1:22" x14ac:dyDescent="0.15">
      <c r="A57" s="210" t="s">
        <v>216</v>
      </c>
      <c r="C57" s="222"/>
      <c r="D57" s="223"/>
      <c r="E57" s="124" t="s">
        <v>217</v>
      </c>
      <c r="F57" s="124"/>
      <c r="G57" s="124"/>
      <c r="H57" s="124"/>
      <c r="I57" s="107"/>
      <c r="J57" s="20"/>
      <c r="K57" s="107"/>
      <c r="L57" s="223"/>
      <c r="M57" s="223"/>
      <c r="N57" s="223"/>
      <c r="O57" s="223"/>
      <c r="P57" s="241"/>
      <c r="Q57" s="578"/>
      <c r="R57" s="579"/>
      <c r="S57" s="253">
        <v>-99038</v>
      </c>
      <c r="T57" s="254" t="s">
        <v>357</v>
      </c>
      <c r="U57" s="244">
        <v>99038</v>
      </c>
      <c r="V57" s="245" t="s">
        <v>357</v>
      </c>
    </row>
    <row r="58" spans="1:22" x14ac:dyDescent="0.15">
      <c r="A58" s="210" t="s">
        <v>218</v>
      </c>
      <c r="C58" s="222"/>
      <c r="D58" s="223" t="s">
        <v>219</v>
      </c>
      <c r="E58" s="223"/>
      <c r="F58" s="124"/>
      <c r="G58" s="107"/>
      <c r="H58" s="107"/>
      <c r="I58" s="107"/>
      <c r="J58" s="107"/>
      <c r="K58" s="107"/>
      <c r="L58" s="223"/>
      <c r="M58" s="223"/>
      <c r="N58" s="223"/>
      <c r="O58" s="223"/>
      <c r="P58" s="241"/>
      <c r="Q58" s="244" t="s">
        <v>11</v>
      </c>
      <c r="R58" s="245" t="s">
        <v>357</v>
      </c>
      <c r="S58" s="253" t="s">
        <v>11</v>
      </c>
      <c r="T58" s="254" t="s">
        <v>357</v>
      </c>
      <c r="U58" s="580"/>
      <c r="V58" s="581"/>
    </row>
    <row r="59" spans="1:22" x14ac:dyDescent="0.15">
      <c r="A59" s="210" t="s">
        <v>220</v>
      </c>
      <c r="C59" s="222"/>
      <c r="D59" s="223" t="s">
        <v>221</v>
      </c>
      <c r="E59" s="223"/>
      <c r="F59" s="124"/>
      <c r="G59" s="124"/>
      <c r="H59" s="107"/>
      <c r="I59" s="107"/>
      <c r="J59" s="107"/>
      <c r="K59" s="107"/>
      <c r="L59" s="223"/>
      <c r="M59" s="234"/>
      <c r="N59" s="234"/>
      <c r="O59" s="234"/>
      <c r="P59" s="255"/>
      <c r="Q59" s="244" t="s">
        <v>11</v>
      </c>
      <c r="R59" s="245" t="s">
        <v>357</v>
      </c>
      <c r="S59" s="253" t="s">
        <v>11</v>
      </c>
      <c r="T59" s="254" t="s">
        <v>357</v>
      </c>
      <c r="U59" s="580"/>
      <c r="V59" s="581"/>
    </row>
    <row r="60" spans="1:22" x14ac:dyDescent="0.15">
      <c r="A60" s="210" t="s">
        <v>223</v>
      </c>
      <c r="C60" s="236"/>
      <c r="D60" s="237" t="s">
        <v>35</v>
      </c>
      <c r="E60" s="237"/>
      <c r="F60" s="109"/>
      <c r="G60" s="109"/>
      <c r="H60" s="109"/>
      <c r="I60" s="125"/>
      <c r="J60" s="125"/>
      <c r="K60" s="125"/>
      <c r="L60" s="237"/>
      <c r="M60" s="237"/>
      <c r="N60" s="237"/>
      <c r="O60" s="237"/>
      <c r="P60" s="256"/>
      <c r="Q60" s="244">
        <v>-3</v>
      </c>
      <c r="R60" s="245" t="s">
        <v>357</v>
      </c>
      <c r="S60" s="253" t="s">
        <v>11</v>
      </c>
      <c r="T60" s="254" t="s">
        <v>357</v>
      </c>
      <c r="U60" s="244">
        <v>-3</v>
      </c>
      <c r="V60" s="245" t="s">
        <v>357</v>
      </c>
    </row>
    <row r="61" spans="1:22" x14ac:dyDescent="0.15">
      <c r="A61" s="210" t="s">
        <v>224</v>
      </c>
      <c r="C61" s="257" t="s">
        <v>225</v>
      </c>
      <c r="D61" s="258"/>
      <c r="E61" s="258"/>
      <c r="F61" s="259"/>
      <c r="G61" s="259"/>
      <c r="H61" s="260"/>
      <c r="I61" s="260"/>
      <c r="J61" s="261"/>
      <c r="K61" s="260"/>
      <c r="L61" s="258"/>
      <c r="M61" s="258"/>
      <c r="N61" s="258"/>
      <c r="O61" s="258"/>
      <c r="P61" s="262"/>
      <c r="Q61" s="263">
        <v>231917</v>
      </c>
      <c r="R61" s="264" t="s">
        <v>357</v>
      </c>
      <c r="S61" s="265">
        <v>-640</v>
      </c>
      <c r="T61" s="266" t="s">
        <v>357</v>
      </c>
      <c r="U61" s="263">
        <v>232557</v>
      </c>
      <c r="V61" s="264" t="s">
        <v>357</v>
      </c>
    </row>
    <row r="62" spans="1:22" ht="14.25" thickBot="1" x14ac:dyDescent="0.2">
      <c r="A62" s="210" t="s">
        <v>197</v>
      </c>
      <c r="C62" s="267" t="s">
        <v>198</v>
      </c>
      <c r="D62" s="268"/>
      <c r="E62" s="268"/>
      <c r="F62" s="128"/>
      <c r="G62" s="128"/>
      <c r="H62" s="129"/>
      <c r="I62" s="129"/>
      <c r="J62" s="130"/>
      <c r="K62" s="129"/>
      <c r="L62" s="268"/>
      <c r="M62" s="268"/>
      <c r="N62" s="268"/>
      <c r="O62" s="268"/>
      <c r="P62" s="268"/>
      <c r="Q62" s="269">
        <v>378636</v>
      </c>
      <c r="R62" s="270" t="s">
        <v>351</v>
      </c>
      <c r="S62" s="271">
        <v>183542</v>
      </c>
      <c r="T62" s="272" t="s">
        <v>357</v>
      </c>
      <c r="U62" s="269">
        <v>195095</v>
      </c>
      <c r="V62" s="270" t="s">
        <v>357</v>
      </c>
    </row>
    <row r="63" spans="1:22" ht="14.25" thickBot="1" x14ac:dyDescent="0.2">
      <c r="A63" s="210" t="s">
        <v>226</v>
      </c>
      <c r="C63" s="273" t="s">
        <v>227</v>
      </c>
      <c r="D63" s="274"/>
      <c r="E63" s="275"/>
      <c r="F63" s="275"/>
      <c r="G63" s="275"/>
      <c r="H63" s="275"/>
      <c r="I63" s="275"/>
      <c r="J63" s="275"/>
      <c r="K63" s="275"/>
      <c r="L63" s="275"/>
      <c r="M63" s="275"/>
      <c r="N63" s="275"/>
      <c r="O63" s="275"/>
      <c r="P63" s="275"/>
      <c r="Q63" s="276">
        <v>610553</v>
      </c>
      <c r="R63" s="277" t="s">
        <v>351</v>
      </c>
      <c r="S63" s="278">
        <v>182902</v>
      </c>
      <c r="T63" s="279" t="s">
        <v>357</v>
      </c>
      <c r="U63" s="276">
        <v>427651</v>
      </c>
      <c r="V63" s="277" t="s">
        <v>351</v>
      </c>
    </row>
    <row r="64" spans="1:22" s="281" customFormat="1" ht="12" customHeight="1" x14ac:dyDescent="0.15">
      <c r="A64" s="280"/>
      <c r="Q64" s="282"/>
      <c r="R64" s="283"/>
      <c r="S64" s="283"/>
      <c r="T64" s="283"/>
      <c r="U64" s="283"/>
      <c r="V64" s="284"/>
    </row>
    <row r="65" spans="1:21" s="281" customFormat="1" x14ac:dyDescent="0.15">
      <c r="A65" s="280"/>
      <c r="C65" s="285"/>
      <c r="D65" s="285" t="s">
        <v>324</v>
      </c>
      <c r="E65" s="282"/>
      <c r="F65" s="286"/>
      <c r="G65" s="282"/>
      <c r="H65" s="282"/>
      <c r="I65" s="287"/>
      <c r="J65" s="287"/>
      <c r="K65" s="286"/>
      <c r="L65" s="286"/>
      <c r="M65" s="286"/>
      <c r="N65" s="174"/>
      <c r="O65" s="174"/>
      <c r="P65" s="174"/>
      <c r="Q65" s="288"/>
      <c r="R65" s="56"/>
      <c r="S65" s="56"/>
      <c r="T65" s="56"/>
      <c r="U65" s="56"/>
    </row>
  </sheetData>
  <mergeCells count="25">
    <mergeCell ref="O35:P35"/>
    <mergeCell ref="C9:V9"/>
    <mergeCell ref="C10:V10"/>
    <mergeCell ref="C11:V11"/>
    <mergeCell ref="C13:P13"/>
    <mergeCell ref="Q13:R13"/>
    <mergeCell ref="Q53:R53"/>
    <mergeCell ref="O36:P36"/>
    <mergeCell ref="O37:P37"/>
    <mergeCell ref="O46:P46"/>
    <mergeCell ref="S46:V46"/>
    <mergeCell ref="O47:P47"/>
    <mergeCell ref="S47:T47"/>
    <mergeCell ref="U47:V47"/>
    <mergeCell ref="S48:T48"/>
    <mergeCell ref="S49:T49"/>
    <mergeCell ref="S50:T50"/>
    <mergeCell ref="S51:T51"/>
    <mergeCell ref="S52:T52"/>
    <mergeCell ref="Q57:R57"/>
    <mergeCell ref="U58:V58"/>
    <mergeCell ref="U59:V59"/>
    <mergeCell ref="Q54:R54"/>
    <mergeCell ref="Q55:R55"/>
    <mergeCell ref="Q56:R56"/>
  </mergeCells>
  <phoneticPr fontId="11"/>
  <pageMargins left="0.70866141732283472" right="0.70866141732283472" top="0.39370078740157477" bottom="0.39370078740157477" header="0.51181102362204722" footer="0.51181102362204722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3A2E9-4C1D-429B-9436-B79D6E10BAC9}">
  <sheetPr>
    <pageSetUpPr fitToPage="1"/>
  </sheetPr>
  <dimension ref="A1:AE80"/>
  <sheetViews>
    <sheetView showGridLines="0" topLeftCell="C1" zoomScale="85" zoomScaleNormal="85" zoomScaleSheetLayoutView="85" workbookViewId="0">
      <selection activeCell="W40" sqref="W40"/>
    </sheetView>
  </sheetViews>
  <sheetFormatPr defaultColWidth="9" defaultRowHeight="12.75" x14ac:dyDescent="0.15"/>
  <cols>
    <col min="1" max="2" width="0" style="359" hidden="1" customWidth="1"/>
    <col min="3" max="3" width="0.625" style="360" customWidth="1"/>
    <col min="4" max="14" width="2.125" style="360" customWidth="1"/>
    <col min="15" max="15" width="6" style="360" customWidth="1"/>
    <col min="16" max="16" width="22.375" style="360" customWidth="1"/>
    <col min="17" max="17" width="3.375" style="360" bestFit="1" customWidth="1"/>
    <col min="18" max="19" width="2.125" style="360" customWidth="1"/>
    <col min="20" max="24" width="3.875" style="360" customWidth="1"/>
    <col min="25" max="25" width="3.125" style="360" customWidth="1"/>
    <col min="26" max="26" width="24.125" style="360" bestFit="1" customWidth="1"/>
    <col min="27" max="27" width="3.125" style="360" customWidth="1"/>
    <col min="28" max="28" width="0.625" style="360" customWidth="1"/>
    <col min="29" max="29" width="9" style="360"/>
    <col min="30" max="31" width="0" style="360" hidden="1" customWidth="1"/>
    <col min="32" max="16384" width="9" style="360"/>
  </cols>
  <sheetData>
    <row r="1" spans="1:31" x14ac:dyDescent="0.15">
      <c r="D1" s="360" t="s">
        <v>334</v>
      </c>
    </row>
    <row r="2" spans="1:31" x14ac:dyDescent="0.15">
      <c r="D2" s="360" t="s">
        <v>335</v>
      </c>
    </row>
    <row r="3" spans="1:31" x14ac:dyDescent="0.15">
      <c r="D3" s="360" t="s">
        <v>336</v>
      </c>
    </row>
    <row r="4" spans="1:31" x14ac:dyDescent="0.15">
      <c r="D4" s="360" t="s">
        <v>359</v>
      </c>
    </row>
    <row r="5" spans="1:31" x14ac:dyDescent="0.15">
      <c r="D5" s="360" t="s">
        <v>338</v>
      </c>
    </row>
    <row r="6" spans="1:31" x14ac:dyDescent="0.15">
      <c r="D6" s="360" t="s">
        <v>339</v>
      </c>
    </row>
    <row r="7" spans="1:31" x14ac:dyDescent="0.15">
      <c r="D7" s="360" t="s">
        <v>340</v>
      </c>
    </row>
    <row r="8" spans="1:31" s="6" customFormat="1" ht="13.5" x14ac:dyDescent="0.15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31" ht="23.25" customHeight="1" x14ac:dyDescent="0.25">
      <c r="C9" s="361"/>
      <c r="D9" s="621" t="s">
        <v>361</v>
      </c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</row>
    <row r="10" spans="1:31" ht="21" customHeight="1" x14ac:dyDescent="0.15">
      <c r="D10" s="510" t="s">
        <v>356</v>
      </c>
      <c r="E10" s="510"/>
      <c r="F10" s="510"/>
      <c r="G10" s="510"/>
      <c r="H10" s="510"/>
      <c r="I10" s="510"/>
      <c r="J10" s="510"/>
      <c r="K10" s="510"/>
      <c r="L10" s="510"/>
      <c r="M10" s="510"/>
      <c r="N10" s="510"/>
      <c r="O10" s="510"/>
      <c r="P10" s="510"/>
      <c r="Q10" s="510"/>
      <c r="R10" s="510"/>
      <c r="S10" s="510"/>
      <c r="T10" s="510"/>
      <c r="U10" s="510"/>
      <c r="V10" s="510"/>
      <c r="W10" s="510"/>
      <c r="X10" s="510"/>
      <c r="Y10" s="510"/>
      <c r="Z10" s="510"/>
      <c r="AA10" s="510"/>
    </row>
    <row r="11" spans="1:31" s="13" customFormat="1" ht="16.5" customHeight="1" thickBot="1" x14ac:dyDescent="0.2">
      <c r="A11" s="362"/>
      <c r="B11" s="362"/>
      <c r="D11" s="363"/>
      <c r="AA11" s="364" t="s">
        <v>341</v>
      </c>
    </row>
    <row r="12" spans="1:31" s="46" customFormat="1" ht="14.25" customHeight="1" thickBot="1" x14ac:dyDescent="0.2">
      <c r="A12" s="365" t="s">
        <v>315</v>
      </c>
      <c r="B12" s="365" t="s">
        <v>316</v>
      </c>
      <c r="D12" s="617" t="s">
        <v>0</v>
      </c>
      <c r="E12" s="619"/>
      <c r="F12" s="619"/>
      <c r="G12" s="619"/>
      <c r="H12" s="619"/>
      <c r="I12" s="619"/>
      <c r="J12" s="619"/>
      <c r="K12" s="622"/>
      <c r="L12" s="622"/>
      <c r="M12" s="622"/>
      <c r="N12" s="622"/>
      <c r="O12" s="622"/>
      <c r="P12" s="623" t="s">
        <v>317</v>
      </c>
      <c r="Q12" s="624"/>
      <c r="R12" s="619" t="s">
        <v>0</v>
      </c>
      <c r="S12" s="619"/>
      <c r="T12" s="619"/>
      <c r="U12" s="619"/>
      <c r="V12" s="619"/>
      <c r="W12" s="619"/>
      <c r="X12" s="619"/>
      <c r="Y12" s="619"/>
      <c r="Z12" s="623" t="s">
        <v>317</v>
      </c>
      <c r="AA12" s="624"/>
    </row>
    <row r="13" spans="1:31" ht="14.65" customHeight="1" x14ac:dyDescent="0.15">
      <c r="D13" s="366" t="s">
        <v>318</v>
      </c>
      <c r="E13" s="363"/>
      <c r="F13" s="19"/>
      <c r="G13" s="367"/>
      <c r="H13" s="367"/>
      <c r="I13" s="367"/>
      <c r="J13" s="367"/>
      <c r="K13" s="363"/>
      <c r="L13" s="363"/>
      <c r="M13" s="363"/>
      <c r="N13" s="363"/>
      <c r="O13" s="363"/>
      <c r="P13" s="368"/>
      <c r="Q13" s="369"/>
      <c r="R13" s="19" t="s">
        <v>319</v>
      </c>
      <c r="S13" s="370"/>
      <c r="T13" s="370"/>
      <c r="U13" s="19"/>
      <c r="V13" s="19"/>
      <c r="W13" s="19"/>
      <c r="X13" s="19"/>
      <c r="Y13" s="363"/>
      <c r="Z13" s="368"/>
      <c r="AA13" s="371"/>
    </row>
    <row r="14" spans="1:31" ht="14.65" customHeight="1" x14ac:dyDescent="0.15">
      <c r="A14" s="359" t="s">
        <v>3</v>
      </c>
      <c r="B14" s="359" t="s">
        <v>101</v>
      </c>
      <c r="D14" s="24"/>
      <c r="E14" s="19" t="s">
        <v>4</v>
      </c>
      <c r="F14" s="19"/>
      <c r="G14" s="19"/>
      <c r="H14" s="19"/>
      <c r="I14" s="19"/>
      <c r="J14" s="19"/>
      <c r="K14" s="363"/>
      <c r="L14" s="363"/>
      <c r="M14" s="363"/>
      <c r="N14" s="363"/>
      <c r="O14" s="363"/>
      <c r="P14" s="372">
        <v>12158046</v>
      </c>
      <c r="Q14" s="26"/>
      <c r="R14" s="19"/>
      <c r="S14" s="370" t="s">
        <v>102</v>
      </c>
      <c r="T14" s="370"/>
      <c r="U14" s="19"/>
      <c r="V14" s="19"/>
      <c r="W14" s="19"/>
      <c r="X14" s="19"/>
      <c r="Y14" s="363"/>
      <c r="Z14" s="372">
        <v>2312</v>
      </c>
      <c r="AA14" s="27"/>
      <c r="AD14" s="360">
        <f>IF(AND(AD15="-",AD43="-",AD46="-"),"-",SUM(AD15,AD43,AD46))</f>
        <v>12158046032</v>
      </c>
      <c r="AE14" s="360">
        <f>IF(COUNTIF(AE15:AE19,"-")=COUNTA(AE15:AE19),"-",SUM(AE15:AE19))</f>
        <v>2312124</v>
      </c>
    </row>
    <row r="15" spans="1:31" ht="14.65" customHeight="1" x14ac:dyDescent="0.15">
      <c r="A15" s="359" t="s">
        <v>5</v>
      </c>
      <c r="B15" s="359" t="s">
        <v>103</v>
      </c>
      <c r="D15" s="24"/>
      <c r="E15" s="19"/>
      <c r="F15" s="19" t="s">
        <v>6</v>
      </c>
      <c r="G15" s="19"/>
      <c r="H15" s="19"/>
      <c r="I15" s="19"/>
      <c r="J15" s="19"/>
      <c r="K15" s="363"/>
      <c r="L15" s="363"/>
      <c r="M15" s="363"/>
      <c r="N15" s="363"/>
      <c r="O15" s="363"/>
      <c r="P15" s="372" t="s">
        <v>11</v>
      </c>
      <c r="Q15" s="26"/>
      <c r="R15" s="19"/>
      <c r="S15" s="370"/>
      <c r="T15" s="370" t="s">
        <v>362</v>
      </c>
      <c r="U15" s="19"/>
      <c r="V15" s="19"/>
      <c r="W15" s="19"/>
      <c r="X15" s="19"/>
      <c r="Y15" s="363"/>
      <c r="Z15" s="372" t="s">
        <v>342</v>
      </c>
      <c r="AA15" s="27"/>
      <c r="AD15" s="360" t="str">
        <f>IF(AND(AD16="-",AD32="-",COUNTIF(AD41:AD42,"-")=COUNTA(AD41:AD42)),"-",SUM(AD16,AD32,AD41:AD42))</f>
        <v>-</v>
      </c>
      <c r="AE15" s="360" t="s">
        <v>11</v>
      </c>
    </row>
    <row r="16" spans="1:31" ht="14.65" customHeight="1" x14ac:dyDescent="0.15">
      <c r="A16" s="359" t="s">
        <v>7</v>
      </c>
      <c r="B16" s="359" t="s">
        <v>104</v>
      </c>
      <c r="D16" s="24"/>
      <c r="E16" s="19"/>
      <c r="F16" s="19"/>
      <c r="G16" s="19" t="s">
        <v>8</v>
      </c>
      <c r="H16" s="19"/>
      <c r="I16" s="19"/>
      <c r="J16" s="19"/>
      <c r="K16" s="363"/>
      <c r="L16" s="363"/>
      <c r="M16" s="363"/>
      <c r="N16" s="363"/>
      <c r="O16" s="363"/>
      <c r="P16" s="372" t="s">
        <v>11</v>
      </c>
      <c r="Q16" s="26"/>
      <c r="R16" s="19"/>
      <c r="S16" s="370"/>
      <c r="T16" s="370" t="s">
        <v>105</v>
      </c>
      <c r="U16" s="19"/>
      <c r="V16" s="19"/>
      <c r="W16" s="19"/>
      <c r="X16" s="19"/>
      <c r="Y16" s="363"/>
      <c r="Z16" s="372" t="s">
        <v>342</v>
      </c>
      <c r="AA16" s="27"/>
      <c r="AD16" s="360" t="str">
        <f>IF(COUNTIF(AD17:AD31,"-")=COUNTA(AD17:AD31),"-",SUM(AD17:AD31))</f>
        <v>-</v>
      </c>
      <c r="AE16" s="360" t="s">
        <v>11</v>
      </c>
    </row>
    <row r="17" spans="1:31" ht="14.65" customHeight="1" x14ac:dyDescent="0.15">
      <c r="A17" s="359" t="s">
        <v>9</v>
      </c>
      <c r="B17" s="359" t="s">
        <v>106</v>
      </c>
      <c r="D17" s="24"/>
      <c r="E17" s="19"/>
      <c r="F17" s="19"/>
      <c r="G17" s="19"/>
      <c r="H17" s="19" t="s">
        <v>10</v>
      </c>
      <c r="I17" s="19"/>
      <c r="J17" s="19"/>
      <c r="K17" s="363"/>
      <c r="L17" s="363"/>
      <c r="M17" s="363"/>
      <c r="N17" s="363"/>
      <c r="O17" s="363"/>
      <c r="P17" s="372" t="s">
        <v>342</v>
      </c>
      <c r="Q17" s="26"/>
      <c r="R17" s="19"/>
      <c r="S17" s="370"/>
      <c r="T17" s="370" t="s">
        <v>107</v>
      </c>
      <c r="U17" s="19"/>
      <c r="V17" s="19"/>
      <c r="W17" s="19"/>
      <c r="X17" s="19"/>
      <c r="Y17" s="363"/>
      <c r="Z17" s="372" t="s">
        <v>342</v>
      </c>
      <c r="AA17" s="27"/>
      <c r="AD17" s="360" t="s">
        <v>11</v>
      </c>
      <c r="AE17" s="360" t="s">
        <v>11</v>
      </c>
    </row>
    <row r="18" spans="1:31" ht="14.65" customHeight="1" x14ac:dyDescent="0.15">
      <c r="A18" s="359" t="s">
        <v>12</v>
      </c>
      <c r="B18" s="359" t="s">
        <v>108</v>
      </c>
      <c r="D18" s="24"/>
      <c r="E18" s="19"/>
      <c r="F18" s="19"/>
      <c r="G18" s="19"/>
      <c r="H18" s="19" t="s">
        <v>13</v>
      </c>
      <c r="I18" s="19"/>
      <c r="J18" s="19"/>
      <c r="K18" s="363"/>
      <c r="L18" s="363"/>
      <c r="M18" s="363"/>
      <c r="N18" s="363"/>
      <c r="O18" s="363"/>
      <c r="P18" s="372" t="s">
        <v>342</v>
      </c>
      <c r="Q18" s="26"/>
      <c r="R18" s="19"/>
      <c r="S18" s="370"/>
      <c r="T18" s="370" t="s">
        <v>109</v>
      </c>
      <c r="U18" s="19"/>
      <c r="V18" s="19"/>
      <c r="W18" s="19"/>
      <c r="X18" s="19"/>
      <c r="Y18" s="363"/>
      <c r="Z18" s="372" t="s">
        <v>342</v>
      </c>
      <c r="AA18" s="27"/>
      <c r="AD18" s="360" t="s">
        <v>11</v>
      </c>
      <c r="AE18" s="360" t="s">
        <v>11</v>
      </c>
    </row>
    <row r="19" spans="1:31" ht="14.65" customHeight="1" x14ac:dyDescent="0.15">
      <c r="A19" s="359" t="s">
        <v>14</v>
      </c>
      <c r="B19" s="359" t="s">
        <v>110</v>
      </c>
      <c r="D19" s="24"/>
      <c r="E19" s="19"/>
      <c r="F19" s="19"/>
      <c r="G19" s="19"/>
      <c r="H19" s="19" t="s">
        <v>15</v>
      </c>
      <c r="I19" s="19"/>
      <c r="J19" s="19"/>
      <c r="K19" s="363"/>
      <c r="L19" s="363"/>
      <c r="M19" s="363"/>
      <c r="N19" s="363"/>
      <c r="O19" s="363"/>
      <c r="P19" s="372" t="s">
        <v>342</v>
      </c>
      <c r="Q19" s="26"/>
      <c r="R19" s="19"/>
      <c r="S19" s="370"/>
      <c r="T19" s="370" t="s">
        <v>35</v>
      </c>
      <c r="U19" s="19"/>
      <c r="V19" s="19"/>
      <c r="W19" s="19"/>
      <c r="X19" s="19"/>
      <c r="Y19" s="363"/>
      <c r="Z19" s="372">
        <v>2312</v>
      </c>
      <c r="AA19" s="27"/>
      <c r="AD19" s="360" t="s">
        <v>11</v>
      </c>
      <c r="AE19" s="360">
        <v>2312124</v>
      </c>
    </row>
    <row r="20" spans="1:31" ht="14.65" customHeight="1" x14ac:dyDescent="0.15">
      <c r="A20" s="359" t="s">
        <v>16</v>
      </c>
      <c r="B20" s="359" t="s">
        <v>111</v>
      </c>
      <c r="D20" s="24"/>
      <c r="E20" s="19"/>
      <c r="F20" s="19"/>
      <c r="G20" s="19"/>
      <c r="H20" s="19" t="s">
        <v>17</v>
      </c>
      <c r="I20" s="19"/>
      <c r="J20" s="19"/>
      <c r="K20" s="363"/>
      <c r="L20" s="363"/>
      <c r="M20" s="363"/>
      <c r="N20" s="363"/>
      <c r="O20" s="363"/>
      <c r="P20" s="372" t="s">
        <v>342</v>
      </c>
      <c r="Q20" s="26"/>
      <c r="R20" s="19"/>
      <c r="S20" s="370" t="s">
        <v>112</v>
      </c>
      <c r="T20" s="370"/>
      <c r="U20" s="19"/>
      <c r="V20" s="19"/>
      <c r="W20" s="19"/>
      <c r="X20" s="19"/>
      <c r="Y20" s="363"/>
      <c r="Z20" s="372">
        <v>43</v>
      </c>
      <c r="AA20" s="27"/>
      <c r="AD20" s="360" t="s">
        <v>11</v>
      </c>
      <c r="AE20" s="360">
        <f>IF(COUNTIF(AE21:AE28,"-")=COUNTA(AE21:AE28),"-",SUM(AE21:AE28))</f>
        <v>43112</v>
      </c>
    </row>
    <row r="21" spans="1:31" ht="14.65" customHeight="1" x14ac:dyDescent="0.15">
      <c r="A21" s="359" t="s">
        <v>18</v>
      </c>
      <c r="B21" s="359" t="s">
        <v>113</v>
      </c>
      <c r="D21" s="24"/>
      <c r="E21" s="19"/>
      <c r="F21" s="19"/>
      <c r="G21" s="19"/>
      <c r="H21" s="19" t="s">
        <v>19</v>
      </c>
      <c r="I21" s="19"/>
      <c r="J21" s="19"/>
      <c r="K21" s="363"/>
      <c r="L21" s="363"/>
      <c r="M21" s="363"/>
      <c r="N21" s="363"/>
      <c r="O21" s="363"/>
      <c r="P21" s="372" t="s">
        <v>342</v>
      </c>
      <c r="Q21" s="26"/>
      <c r="R21" s="19"/>
      <c r="S21" s="370"/>
      <c r="T21" s="370" t="s">
        <v>363</v>
      </c>
      <c r="U21" s="19"/>
      <c r="V21" s="19"/>
      <c r="W21" s="19"/>
      <c r="X21" s="19"/>
      <c r="Y21" s="363"/>
      <c r="Z21" s="372" t="s">
        <v>342</v>
      </c>
      <c r="AA21" s="27"/>
      <c r="AD21" s="360" t="s">
        <v>11</v>
      </c>
      <c r="AE21" s="360" t="s">
        <v>11</v>
      </c>
    </row>
    <row r="22" spans="1:31" ht="14.65" customHeight="1" x14ac:dyDescent="0.15">
      <c r="A22" s="359" t="s">
        <v>20</v>
      </c>
      <c r="B22" s="359" t="s">
        <v>114</v>
      </c>
      <c r="D22" s="24"/>
      <c r="E22" s="19"/>
      <c r="F22" s="19"/>
      <c r="G22" s="19"/>
      <c r="H22" s="19" t="s">
        <v>21</v>
      </c>
      <c r="I22" s="19"/>
      <c r="J22" s="19"/>
      <c r="K22" s="363"/>
      <c r="L22" s="363"/>
      <c r="M22" s="363"/>
      <c r="N22" s="363"/>
      <c r="O22" s="363"/>
      <c r="P22" s="372" t="s">
        <v>342</v>
      </c>
      <c r="Q22" s="26"/>
      <c r="R22" s="19"/>
      <c r="S22" s="370"/>
      <c r="T22" s="370" t="s">
        <v>115</v>
      </c>
      <c r="U22" s="19"/>
      <c r="V22" s="19"/>
      <c r="W22" s="19"/>
      <c r="X22" s="19"/>
      <c r="Y22" s="363"/>
      <c r="Z22" s="372" t="s">
        <v>342</v>
      </c>
      <c r="AA22" s="27"/>
      <c r="AD22" s="360" t="s">
        <v>11</v>
      </c>
      <c r="AE22" s="360" t="s">
        <v>11</v>
      </c>
    </row>
    <row r="23" spans="1:31" ht="14.65" customHeight="1" x14ac:dyDescent="0.15">
      <c r="A23" s="359" t="s">
        <v>22</v>
      </c>
      <c r="B23" s="359" t="s">
        <v>116</v>
      </c>
      <c r="D23" s="24"/>
      <c r="E23" s="19"/>
      <c r="F23" s="19"/>
      <c r="G23" s="19"/>
      <c r="H23" s="19" t="s">
        <v>23</v>
      </c>
      <c r="I23" s="28"/>
      <c r="J23" s="28"/>
      <c r="K23" s="373"/>
      <c r="L23" s="373"/>
      <c r="M23" s="373"/>
      <c r="N23" s="373"/>
      <c r="O23" s="373"/>
      <c r="P23" s="372" t="s">
        <v>342</v>
      </c>
      <c r="Q23" s="26"/>
      <c r="R23" s="19"/>
      <c r="S23" s="370"/>
      <c r="T23" s="370" t="s">
        <v>117</v>
      </c>
      <c r="U23" s="19"/>
      <c r="V23" s="19"/>
      <c r="W23" s="19"/>
      <c r="X23" s="19"/>
      <c r="Y23" s="363"/>
      <c r="Z23" s="372" t="s">
        <v>342</v>
      </c>
      <c r="AA23" s="27"/>
      <c r="AD23" s="360" t="s">
        <v>11</v>
      </c>
      <c r="AE23" s="360" t="s">
        <v>11</v>
      </c>
    </row>
    <row r="24" spans="1:31" ht="14.65" customHeight="1" x14ac:dyDescent="0.15">
      <c r="A24" s="359" t="s">
        <v>24</v>
      </c>
      <c r="B24" s="359" t="s">
        <v>118</v>
      </c>
      <c r="D24" s="24"/>
      <c r="E24" s="19"/>
      <c r="F24" s="19"/>
      <c r="G24" s="19"/>
      <c r="H24" s="19" t="s">
        <v>25</v>
      </c>
      <c r="I24" s="28"/>
      <c r="J24" s="28"/>
      <c r="K24" s="373"/>
      <c r="L24" s="373"/>
      <c r="M24" s="373"/>
      <c r="N24" s="373"/>
      <c r="O24" s="373"/>
      <c r="P24" s="372" t="s">
        <v>342</v>
      </c>
      <c r="Q24" s="26"/>
      <c r="R24" s="363"/>
      <c r="S24" s="370"/>
      <c r="T24" s="370" t="s">
        <v>119</v>
      </c>
      <c r="U24" s="19"/>
      <c r="V24" s="19"/>
      <c r="W24" s="19"/>
      <c r="X24" s="19"/>
      <c r="Y24" s="363"/>
      <c r="Z24" s="372" t="s">
        <v>342</v>
      </c>
      <c r="AA24" s="27"/>
      <c r="AD24" s="360" t="s">
        <v>11</v>
      </c>
      <c r="AE24" s="360" t="s">
        <v>11</v>
      </c>
    </row>
    <row r="25" spans="1:31" ht="14.65" customHeight="1" x14ac:dyDescent="0.15">
      <c r="A25" s="359" t="s">
        <v>26</v>
      </c>
      <c r="B25" s="359" t="s">
        <v>120</v>
      </c>
      <c r="D25" s="24"/>
      <c r="E25" s="19"/>
      <c r="F25" s="19"/>
      <c r="G25" s="19"/>
      <c r="H25" s="19" t="s">
        <v>27</v>
      </c>
      <c r="I25" s="28"/>
      <c r="J25" s="28"/>
      <c r="K25" s="373"/>
      <c r="L25" s="373"/>
      <c r="M25" s="373"/>
      <c r="N25" s="373"/>
      <c r="O25" s="373"/>
      <c r="P25" s="372" t="s">
        <v>342</v>
      </c>
      <c r="Q25" s="26"/>
      <c r="R25" s="363"/>
      <c r="S25" s="370"/>
      <c r="T25" s="370" t="s">
        <v>121</v>
      </c>
      <c r="U25" s="19"/>
      <c r="V25" s="19"/>
      <c r="W25" s="19"/>
      <c r="X25" s="19"/>
      <c r="Y25" s="363"/>
      <c r="Z25" s="372" t="s">
        <v>342</v>
      </c>
      <c r="AA25" s="27"/>
      <c r="AD25" s="360" t="s">
        <v>11</v>
      </c>
      <c r="AE25" s="360" t="s">
        <v>11</v>
      </c>
    </row>
    <row r="26" spans="1:31" ht="14.65" customHeight="1" x14ac:dyDescent="0.15">
      <c r="A26" s="359" t="s">
        <v>28</v>
      </c>
      <c r="B26" s="359" t="s">
        <v>122</v>
      </c>
      <c r="D26" s="24"/>
      <c r="E26" s="19"/>
      <c r="F26" s="19"/>
      <c r="G26" s="19"/>
      <c r="H26" s="19" t="s">
        <v>29</v>
      </c>
      <c r="I26" s="28"/>
      <c r="J26" s="28"/>
      <c r="K26" s="373"/>
      <c r="L26" s="373"/>
      <c r="M26" s="373"/>
      <c r="N26" s="373"/>
      <c r="O26" s="373"/>
      <c r="P26" s="372" t="s">
        <v>342</v>
      </c>
      <c r="Q26" s="26"/>
      <c r="R26" s="19"/>
      <c r="S26" s="370"/>
      <c r="T26" s="370" t="s">
        <v>123</v>
      </c>
      <c r="U26" s="19"/>
      <c r="V26" s="19"/>
      <c r="W26" s="19"/>
      <c r="X26" s="19"/>
      <c r="Y26" s="363"/>
      <c r="Z26" s="372">
        <v>43</v>
      </c>
      <c r="AA26" s="27"/>
      <c r="AD26" s="360" t="s">
        <v>11</v>
      </c>
      <c r="AE26" s="360">
        <v>43112</v>
      </c>
    </row>
    <row r="27" spans="1:31" ht="14.65" customHeight="1" x14ac:dyDescent="0.15">
      <c r="A27" s="359" t="s">
        <v>30</v>
      </c>
      <c r="B27" s="359" t="s">
        <v>124</v>
      </c>
      <c r="D27" s="24"/>
      <c r="E27" s="19"/>
      <c r="F27" s="19"/>
      <c r="G27" s="19"/>
      <c r="H27" s="19" t="s">
        <v>31</v>
      </c>
      <c r="I27" s="28"/>
      <c r="J27" s="28"/>
      <c r="K27" s="373"/>
      <c r="L27" s="373"/>
      <c r="M27" s="373"/>
      <c r="N27" s="373"/>
      <c r="O27" s="373"/>
      <c r="P27" s="372" t="s">
        <v>342</v>
      </c>
      <c r="Q27" s="26"/>
      <c r="R27" s="19"/>
      <c r="S27" s="370"/>
      <c r="T27" s="370" t="s">
        <v>125</v>
      </c>
      <c r="U27" s="19"/>
      <c r="V27" s="19"/>
      <c r="W27" s="19"/>
      <c r="X27" s="19"/>
      <c r="Y27" s="363"/>
      <c r="Z27" s="372" t="s">
        <v>342</v>
      </c>
      <c r="AA27" s="27"/>
      <c r="AD27" s="360" t="s">
        <v>11</v>
      </c>
      <c r="AE27" s="360" t="s">
        <v>11</v>
      </c>
    </row>
    <row r="28" spans="1:31" ht="14.65" customHeight="1" x14ac:dyDescent="0.15">
      <c r="A28" s="359" t="s">
        <v>32</v>
      </c>
      <c r="B28" s="359" t="s">
        <v>126</v>
      </c>
      <c r="D28" s="24"/>
      <c r="E28" s="19"/>
      <c r="F28" s="19"/>
      <c r="G28" s="19"/>
      <c r="H28" s="19" t="s">
        <v>33</v>
      </c>
      <c r="I28" s="28"/>
      <c r="J28" s="28"/>
      <c r="K28" s="373"/>
      <c r="L28" s="373"/>
      <c r="M28" s="373"/>
      <c r="N28" s="373"/>
      <c r="O28" s="373"/>
      <c r="P28" s="372" t="s">
        <v>342</v>
      </c>
      <c r="Q28" s="26"/>
      <c r="R28" s="19"/>
      <c r="S28" s="370"/>
      <c r="T28" s="370" t="s">
        <v>35</v>
      </c>
      <c r="U28" s="19"/>
      <c r="V28" s="19"/>
      <c r="W28" s="19"/>
      <c r="X28" s="19"/>
      <c r="Y28" s="363"/>
      <c r="Z28" s="372">
        <v>0</v>
      </c>
      <c r="AA28" s="27"/>
      <c r="AD28" s="360" t="s">
        <v>11</v>
      </c>
      <c r="AE28" s="360">
        <v>0</v>
      </c>
    </row>
    <row r="29" spans="1:31" ht="14.65" customHeight="1" x14ac:dyDescent="0.15">
      <c r="A29" s="359" t="s">
        <v>34</v>
      </c>
      <c r="B29" s="359" t="s">
        <v>99</v>
      </c>
      <c r="D29" s="24"/>
      <c r="E29" s="19"/>
      <c r="F29" s="19"/>
      <c r="G29" s="19"/>
      <c r="H29" s="19" t="s">
        <v>35</v>
      </c>
      <c r="I29" s="19"/>
      <c r="J29" s="19"/>
      <c r="K29" s="363"/>
      <c r="L29" s="363"/>
      <c r="M29" s="363"/>
      <c r="N29" s="363"/>
      <c r="O29" s="363"/>
      <c r="P29" s="372" t="s">
        <v>342</v>
      </c>
      <c r="Q29" s="26"/>
      <c r="R29" s="495" t="s">
        <v>100</v>
      </c>
      <c r="S29" s="610"/>
      <c r="T29" s="610"/>
      <c r="U29" s="496"/>
      <c r="V29" s="496"/>
      <c r="W29" s="496"/>
      <c r="X29" s="496"/>
      <c r="Y29" s="496"/>
      <c r="Z29" s="374">
        <v>2355</v>
      </c>
      <c r="AA29" s="31"/>
      <c r="AD29" s="360" t="s">
        <v>11</v>
      </c>
      <c r="AE29" s="360">
        <f>IF(AND(AE14="-",AE20="-"),"-",SUM(AE14,AE20))</f>
        <v>2355236</v>
      </c>
    </row>
    <row r="30" spans="1:31" ht="14.65" customHeight="1" x14ac:dyDescent="0.15">
      <c r="A30" s="359" t="s">
        <v>36</v>
      </c>
      <c r="D30" s="24"/>
      <c r="E30" s="19"/>
      <c r="F30" s="19"/>
      <c r="G30" s="19"/>
      <c r="H30" s="19" t="s">
        <v>37</v>
      </c>
      <c r="I30" s="19"/>
      <c r="J30" s="19"/>
      <c r="K30" s="363"/>
      <c r="L30" s="363"/>
      <c r="M30" s="363"/>
      <c r="N30" s="363"/>
      <c r="O30" s="363"/>
      <c r="P30" s="372" t="s">
        <v>342</v>
      </c>
      <c r="Q30" s="26"/>
      <c r="R30" s="19" t="s">
        <v>322</v>
      </c>
      <c r="S30" s="375"/>
      <c r="T30" s="375"/>
      <c r="U30" s="306"/>
      <c r="V30" s="306"/>
      <c r="W30" s="306"/>
      <c r="X30" s="306"/>
      <c r="Y30" s="306"/>
      <c r="Z30" s="376"/>
      <c r="AA30" s="34"/>
      <c r="AD30" s="360" t="s">
        <v>11</v>
      </c>
    </row>
    <row r="31" spans="1:31" ht="14.65" customHeight="1" x14ac:dyDescent="0.15">
      <c r="A31" s="359" t="s">
        <v>38</v>
      </c>
      <c r="B31" s="359" t="s">
        <v>129</v>
      </c>
      <c r="D31" s="24"/>
      <c r="E31" s="19"/>
      <c r="F31" s="19"/>
      <c r="G31" s="19"/>
      <c r="H31" s="19" t="s">
        <v>39</v>
      </c>
      <c r="I31" s="19"/>
      <c r="J31" s="19"/>
      <c r="K31" s="363"/>
      <c r="L31" s="363"/>
      <c r="M31" s="363"/>
      <c r="N31" s="363"/>
      <c r="O31" s="363"/>
      <c r="P31" s="372" t="s">
        <v>342</v>
      </c>
      <c r="Q31" s="26"/>
      <c r="R31" s="19"/>
      <c r="S31" s="370" t="s">
        <v>130</v>
      </c>
      <c r="T31" s="370"/>
      <c r="U31" s="19"/>
      <c r="V31" s="19"/>
      <c r="W31" s="19"/>
      <c r="X31" s="19"/>
      <c r="Y31" s="363"/>
      <c r="Z31" s="372">
        <v>12338628</v>
      </c>
      <c r="AA31" s="27"/>
      <c r="AD31" s="360" t="s">
        <v>11</v>
      </c>
      <c r="AE31" s="360">
        <v>12338628436</v>
      </c>
    </row>
    <row r="32" spans="1:31" ht="14.65" customHeight="1" x14ac:dyDescent="0.15">
      <c r="A32" s="359" t="s">
        <v>40</v>
      </c>
      <c r="B32" s="359" t="s">
        <v>131</v>
      </c>
      <c r="D32" s="24"/>
      <c r="E32" s="19"/>
      <c r="F32" s="19"/>
      <c r="G32" s="19" t="s">
        <v>41</v>
      </c>
      <c r="H32" s="19"/>
      <c r="I32" s="19"/>
      <c r="J32" s="19"/>
      <c r="K32" s="363"/>
      <c r="L32" s="363"/>
      <c r="M32" s="363"/>
      <c r="N32" s="363"/>
      <c r="O32" s="363"/>
      <c r="P32" s="372" t="s">
        <v>11</v>
      </c>
      <c r="Q32" s="26"/>
      <c r="R32" s="19"/>
      <c r="S32" s="377" t="s">
        <v>132</v>
      </c>
      <c r="T32" s="370"/>
      <c r="U32" s="19"/>
      <c r="V32" s="19"/>
      <c r="W32" s="19"/>
      <c r="X32" s="19"/>
      <c r="Y32" s="363"/>
      <c r="Z32" s="372">
        <v>25172561</v>
      </c>
      <c r="AA32" s="27"/>
      <c r="AD32" s="360" t="str">
        <f>IF(COUNTIF(AD33:AD40,"-")=COUNTA(AD33:AD40),"-",SUM(AD33:AD40))</f>
        <v>-</v>
      </c>
      <c r="AE32" s="360">
        <v>25172561218</v>
      </c>
    </row>
    <row r="33" spans="1:30" ht="14.65" customHeight="1" x14ac:dyDescent="0.15">
      <c r="A33" s="359" t="s">
        <v>42</v>
      </c>
      <c r="D33" s="24"/>
      <c r="E33" s="19"/>
      <c r="F33" s="19"/>
      <c r="G33" s="19"/>
      <c r="H33" s="19" t="s">
        <v>10</v>
      </c>
      <c r="I33" s="19"/>
      <c r="J33" s="19"/>
      <c r="K33" s="363"/>
      <c r="L33" s="363"/>
      <c r="M33" s="363"/>
      <c r="N33" s="363"/>
      <c r="O33" s="363"/>
      <c r="P33" s="372" t="s">
        <v>342</v>
      </c>
      <c r="Q33" s="26"/>
      <c r="R33" s="24"/>
      <c r="S33" s="370"/>
      <c r="T33" s="370"/>
      <c r="U33" s="19"/>
      <c r="V33" s="19"/>
      <c r="W33" s="19"/>
      <c r="X33" s="19"/>
      <c r="Y33" s="363"/>
      <c r="Z33" s="372"/>
      <c r="AA33" s="35"/>
      <c r="AD33" s="360" t="s">
        <v>11</v>
      </c>
    </row>
    <row r="34" spans="1:30" ht="14.65" customHeight="1" x14ac:dyDescent="0.15">
      <c r="A34" s="359" t="s">
        <v>43</v>
      </c>
      <c r="D34" s="24"/>
      <c r="E34" s="19"/>
      <c r="F34" s="19"/>
      <c r="G34" s="19"/>
      <c r="H34" s="19" t="s">
        <v>15</v>
      </c>
      <c r="I34" s="19"/>
      <c r="J34" s="19"/>
      <c r="K34" s="363"/>
      <c r="L34" s="363"/>
      <c r="M34" s="363"/>
      <c r="N34" s="363"/>
      <c r="O34" s="363"/>
      <c r="P34" s="372" t="s">
        <v>342</v>
      </c>
      <c r="Q34" s="26"/>
      <c r="R34" s="497"/>
      <c r="S34" s="611"/>
      <c r="T34" s="611"/>
      <c r="U34" s="498"/>
      <c r="V34" s="498"/>
      <c r="W34" s="498"/>
      <c r="X34" s="498"/>
      <c r="Y34" s="498"/>
      <c r="Z34" s="372"/>
      <c r="AA34" s="27"/>
      <c r="AD34" s="360" t="s">
        <v>11</v>
      </c>
    </row>
    <row r="35" spans="1:30" ht="14.65" customHeight="1" x14ac:dyDescent="0.15">
      <c r="A35" s="359" t="s">
        <v>44</v>
      </c>
      <c r="D35" s="24"/>
      <c r="E35" s="19"/>
      <c r="F35" s="19"/>
      <c r="G35" s="19"/>
      <c r="H35" s="19" t="s">
        <v>17</v>
      </c>
      <c r="I35" s="19"/>
      <c r="J35" s="19"/>
      <c r="K35" s="363"/>
      <c r="L35" s="363"/>
      <c r="M35" s="363"/>
      <c r="N35" s="363"/>
      <c r="O35" s="363"/>
      <c r="P35" s="372" t="s">
        <v>342</v>
      </c>
      <c r="Q35" s="26"/>
      <c r="R35" s="19"/>
      <c r="S35" s="375"/>
      <c r="T35" s="375"/>
      <c r="U35" s="306"/>
      <c r="V35" s="306"/>
      <c r="W35" s="306"/>
      <c r="X35" s="306"/>
      <c r="Y35" s="306"/>
      <c r="Z35" s="376"/>
      <c r="AA35" s="36"/>
      <c r="AD35" s="360" t="s">
        <v>11</v>
      </c>
    </row>
    <row r="36" spans="1:30" ht="14.65" customHeight="1" x14ac:dyDescent="0.15">
      <c r="A36" s="359" t="s">
        <v>45</v>
      </c>
      <c r="D36" s="24"/>
      <c r="E36" s="19"/>
      <c r="F36" s="19"/>
      <c r="G36" s="19"/>
      <c r="H36" s="19" t="s">
        <v>19</v>
      </c>
      <c r="I36" s="19"/>
      <c r="J36" s="19"/>
      <c r="K36" s="363"/>
      <c r="L36" s="363"/>
      <c r="M36" s="363"/>
      <c r="N36" s="363"/>
      <c r="O36" s="363"/>
      <c r="P36" s="372" t="s">
        <v>342</v>
      </c>
      <c r="Q36" s="26"/>
      <c r="R36" s="19"/>
      <c r="S36" s="370"/>
      <c r="T36" s="370"/>
      <c r="U36" s="19"/>
      <c r="V36" s="19"/>
      <c r="W36" s="19"/>
      <c r="X36" s="19"/>
      <c r="Y36" s="363"/>
      <c r="Z36" s="372"/>
      <c r="AA36" s="35"/>
      <c r="AD36" s="360" t="s">
        <v>11</v>
      </c>
    </row>
    <row r="37" spans="1:30" ht="14.65" customHeight="1" x14ac:dyDescent="0.15">
      <c r="A37" s="359" t="s">
        <v>46</v>
      </c>
      <c r="D37" s="24"/>
      <c r="E37" s="19"/>
      <c r="F37" s="19"/>
      <c r="G37" s="19"/>
      <c r="H37" s="19" t="s">
        <v>21</v>
      </c>
      <c r="I37" s="19"/>
      <c r="J37" s="19"/>
      <c r="K37" s="363"/>
      <c r="L37" s="363"/>
      <c r="M37" s="363"/>
      <c r="N37" s="363"/>
      <c r="O37" s="363"/>
      <c r="P37" s="372" t="s">
        <v>342</v>
      </c>
      <c r="Q37" s="26"/>
      <c r="R37" s="366"/>
      <c r="S37" s="377"/>
      <c r="T37" s="377"/>
      <c r="U37" s="363"/>
      <c r="V37" s="363"/>
      <c r="W37" s="363"/>
      <c r="X37" s="363"/>
      <c r="Y37" s="378"/>
      <c r="Z37" s="372"/>
      <c r="AA37" s="35"/>
      <c r="AD37" s="360" t="s">
        <v>11</v>
      </c>
    </row>
    <row r="38" spans="1:30" ht="14.65" customHeight="1" x14ac:dyDescent="0.15">
      <c r="A38" s="359" t="s">
        <v>47</v>
      </c>
      <c r="D38" s="24"/>
      <c r="E38" s="19"/>
      <c r="F38" s="19"/>
      <c r="G38" s="19"/>
      <c r="H38" s="19" t="s">
        <v>35</v>
      </c>
      <c r="I38" s="19"/>
      <c r="J38" s="19"/>
      <c r="K38" s="363"/>
      <c r="L38" s="363"/>
      <c r="M38" s="363"/>
      <c r="N38" s="363"/>
      <c r="O38" s="363"/>
      <c r="P38" s="372" t="s">
        <v>342</v>
      </c>
      <c r="Q38" s="26"/>
      <c r="R38" s="363"/>
      <c r="S38" s="377"/>
      <c r="T38" s="377"/>
      <c r="U38" s="363"/>
      <c r="V38" s="363"/>
      <c r="W38" s="363"/>
      <c r="X38" s="363"/>
      <c r="Y38" s="363"/>
      <c r="Z38" s="372"/>
      <c r="AA38" s="35"/>
      <c r="AD38" s="360" t="s">
        <v>11</v>
      </c>
    </row>
    <row r="39" spans="1:30" ht="14.65" customHeight="1" x14ac:dyDescent="0.15">
      <c r="A39" s="359" t="s">
        <v>48</v>
      </c>
      <c r="D39" s="24"/>
      <c r="E39" s="19"/>
      <c r="F39" s="19"/>
      <c r="G39" s="19"/>
      <c r="H39" s="19" t="s">
        <v>37</v>
      </c>
      <c r="I39" s="19"/>
      <c r="J39" s="19"/>
      <c r="K39" s="363"/>
      <c r="L39" s="363"/>
      <c r="M39" s="363"/>
      <c r="N39" s="363"/>
      <c r="O39" s="363"/>
      <c r="P39" s="372" t="s">
        <v>342</v>
      </c>
      <c r="Q39" s="26"/>
      <c r="R39" s="363"/>
      <c r="S39" s="377"/>
      <c r="T39" s="377"/>
      <c r="U39" s="363"/>
      <c r="V39" s="363"/>
      <c r="W39" s="363"/>
      <c r="X39" s="363"/>
      <c r="Y39" s="363"/>
      <c r="Z39" s="368"/>
      <c r="AA39" s="379"/>
      <c r="AD39" s="360" t="s">
        <v>11</v>
      </c>
    </row>
    <row r="40" spans="1:30" ht="14.65" customHeight="1" x14ac:dyDescent="0.15">
      <c r="A40" s="359" t="s">
        <v>49</v>
      </c>
      <c r="D40" s="24"/>
      <c r="E40" s="19"/>
      <c r="F40" s="19"/>
      <c r="G40" s="19"/>
      <c r="H40" s="19" t="s">
        <v>39</v>
      </c>
      <c r="I40" s="19"/>
      <c r="J40" s="19"/>
      <c r="K40" s="363"/>
      <c r="L40" s="363"/>
      <c r="M40" s="363"/>
      <c r="N40" s="363"/>
      <c r="O40" s="363"/>
      <c r="P40" s="372" t="s">
        <v>342</v>
      </c>
      <c r="Q40" s="26"/>
      <c r="R40" s="363"/>
      <c r="S40" s="377"/>
      <c r="T40" s="377"/>
      <c r="U40" s="363"/>
      <c r="V40" s="363"/>
      <c r="W40" s="363"/>
      <c r="X40" s="363"/>
      <c r="Y40" s="363"/>
      <c r="Z40" s="368"/>
      <c r="AA40" s="379"/>
      <c r="AD40" s="360" t="s">
        <v>11</v>
      </c>
    </row>
    <row r="41" spans="1:30" ht="14.65" customHeight="1" x14ac:dyDescent="0.15">
      <c r="A41" s="359" t="s">
        <v>50</v>
      </c>
      <c r="D41" s="24"/>
      <c r="E41" s="19"/>
      <c r="F41" s="19"/>
      <c r="G41" s="19" t="s">
        <v>51</v>
      </c>
      <c r="H41" s="28"/>
      <c r="I41" s="28"/>
      <c r="J41" s="28"/>
      <c r="K41" s="373"/>
      <c r="L41" s="373"/>
      <c r="M41" s="373"/>
      <c r="N41" s="373"/>
      <c r="O41" s="373"/>
      <c r="P41" s="372" t="s">
        <v>342</v>
      </c>
      <c r="Q41" s="26"/>
      <c r="R41" s="363"/>
      <c r="S41" s="377"/>
      <c r="T41" s="377"/>
      <c r="U41" s="363"/>
      <c r="V41" s="363"/>
      <c r="W41" s="363"/>
      <c r="X41" s="363"/>
      <c r="Y41" s="363"/>
      <c r="Z41" s="368"/>
      <c r="AA41" s="379"/>
      <c r="AD41" s="360" t="s">
        <v>11</v>
      </c>
    </row>
    <row r="42" spans="1:30" ht="14.65" customHeight="1" x14ac:dyDescent="0.15">
      <c r="A42" s="359" t="s">
        <v>52</v>
      </c>
      <c r="D42" s="24"/>
      <c r="E42" s="19"/>
      <c r="F42" s="19"/>
      <c r="G42" s="19" t="s">
        <v>53</v>
      </c>
      <c r="H42" s="28"/>
      <c r="I42" s="28"/>
      <c r="J42" s="28"/>
      <c r="K42" s="373"/>
      <c r="L42" s="373"/>
      <c r="M42" s="373"/>
      <c r="N42" s="373"/>
      <c r="O42" s="373"/>
      <c r="P42" s="372" t="s">
        <v>342</v>
      </c>
      <c r="Q42" s="26"/>
      <c r="R42" s="363"/>
      <c r="S42" s="377"/>
      <c r="T42" s="377"/>
      <c r="U42" s="363"/>
      <c r="V42" s="363"/>
      <c r="W42" s="363"/>
      <c r="X42" s="363"/>
      <c r="Y42" s="363"/>
      <c r="Z42" s="368"/>
      <c r="AA42" s="379"/>
      <c r="AD42" s="360" t="s">
        <v>11</v>
      </c>
    </row>
    <row r="43" spans="1:30" ht="14.65" customHeight="1" x14ac:dyDescent="0.15">
      <c r="A43" s="359" t="s">
        <v>54</v>
      </c>
      <c r="D43" s="24"/>
      <c r="E43" s="19"/>
      <c r="F43" s="19" t="s">
        <v>55</v>
      </c>
      <c r="G43" s="19"/>
      <c r="H43" s="28"/>
      <c r="I43" s="28"/>
      <c r="J43" s="28"/>
      <c r="K43" s="373"/>
      <c r="L43" s="373"/>
      <c r="M43" s="373"/>
      <c r="N43" s="373"/>
      <c r="O43" s="373"/>
      <c r="P43" s="372">
        <v>116003</v>
      </c>
      <c r="Q43" s="26"/>
      <c r="R43" s="363"/>
      <c r="S43" s="377"/>
      <c r="T43" s="377"/>
      <c r="U43" s="363"/>
      <c r="V43" s="363"/>
      <c r="W43" s="363"/>
      <c r="X43" s="363"/>
      <c r="Y43" s="363"/>
      <c r="Z43" s="368"/>
      <c r="AA43" s="379"/>
      <c r="AD43" s="360">
        <f>IF(COUNTIF(AD44:AD45,"-")=COUNTA(AD44:AD45),"-",SUM(AD44:AD45))</f>
        <v>116003448</v>
      </c>
    </row>
    <row r="44" spans="1:30" ht="14.65" customHeight="1" x14ac:dyDescent="0.15">
      <c r="A44" s="359" t="s">
        <v>56</v>
      </c>
      <c r="D44" s="24"/>
      <c r="E44" s="19"/>
      <c r="F44" s="19"/>
      <c r="G44" s="19" t="s">
        <v>57</v>
      </c>
      <c r="H44" s="19"/>
      <c r="I44" s="19"/>
      <c r="J44" s="19"/>
      <c r="K44" s="363"/>
      <c r="L44" s="363"/>
      <c r="M44" s="363"/>
      <c r="N44" s="363"/>
      <c r="O44" s="363"/>
      <c r="P44" s="372">
        <v>116003</v>
      </c>
      <c r="Q44" s="26"/>
      <c r="R44" s="363"/>
      <c r="S44" s="377"/>
      <c r="T44" s="377"/>
      <c r="U44" s="363"/>
      <c r="V44" s="363"/>
      <c r="W44" s="363"/>
      <c r="X44" s="363"/>
      <c r="Y44" s="363"/>
      <c r="Z44" s="368"/>
      <c r="AA44" s="379"/>
      <c r="AD44" s="360">
        <v>116003448</v>
      </c>
    </row>
    <row r="45" spans="1:30" ht="14.65" customHeight="1" x14ac:dyDescent="0.15">
      <c r="A45" s="359" t="s">
        <v>58</v>
      </c>
      <c r="D45" s="24"/>
      <c r="E45" s="19"/>
      <c r="F45" s="19"/>
      <c r="G45" s="19" t="s">
        <v>35</v>
      </c>
      <c r="H45" s="19"/>
      <c r="I45" s="19"/>
      <c r="J45" s="19"/>
      <c r="K45" s="363"/>
      <c r="L45" s="363"/>
      <c r="M45" s="363"/>
      <c r="N45" s="363"/>
      <c r="O45" s="363"/>
      <c r="P45" s="372" t="s">
        <v>342</v>
      </c>
      <c r="Q45" s="26"/>
      <c r="R45" s="363"/>
      <c r="S45" s="377"/>
      <c r="T45" s="377"/>
      <c r="U45" s="363"/>
      <c r="V45" s="363"/>
      <c r="W45" s="363"/>
      <c r="X45" s="363"/>
      <c r="Y45" s="363"/>
      <c r="Z45" s="368"/>
      <c r="AA45" s="379"/>
      <c r="AD45" s="360" t="s">
        <v>11</v>
      </c>
    </row>
    <row r="46" spans="1:30" ht="14.65" customHeight="1" x14ac:dyDescent="0.15">
      <c r="A46" s="359" t="s">
        <v>59</v>
      </c>
      <c r="D46" s="24"/>
      <c r="E46" s="19"/>
      <c r="F46" s="19" t="s">
        <v>60</v>
      </c>
      <c r="G46" s="19"/>
      <c r="H46" s="19"/>
      <c r="I46" s="19"/>
      <c r="J46" s="19"/>
      <c r="K46" s="19"/>
      <c r="L46" s="363"/>
      <c r="M46" s="363"/>
      <c r="N46" s="363"/>
      <c r="O46" s="363"/>
      <c r="P46" s="372">
        <v>12042043</v>
      </c>
      <c r="Q46" s="26"/>
      <c r="R46" s="363"/>
      <c r="S46" s="377"/>
      <c r="T46" s="377"/>
      <c r="U46" s="363"/>
      <c r="V46" s="363"/>
      <c r="W46" s="363"/>
      <c r="X46" s="363"/>
      <c r="Y46" s="363"/>
      <c r="Z46" s="368"/>
      <c r="AA46" s="379"/>
      <c r="AD46" s="360">
        <f>IF(COUNTIF(AD47:AD58,"-")=COUNTA(AD47:AD58),"-",SUM(AD47,AD51:AD54,AD57:AD58))</f>
        <v>12042042584</v>
      </c>
    </row>
    <row r="47" spans="1:30" ht="14.65" customHeight="1" x14ac:dyDescent="0.15">
      <c r="A47" s="359" t="s">
        <v>61</v>
      </c>
      <c r="D47" s="24"/>
      <c r="E47" s="19"/>
      <c r="F47" s="19"/>
      <c r="G47" s="19" t="s">
        <v>62</v>
      </c>
      <c r="H47" s="19"/>
      <c r="I47" s="19"/>
      <c r="J47" s="19"/>
      <c r="K47" s="19"/>
      <c r="L47" s="363"/>
      <c r="M47" s="363"/>
      <c r="N47" s="363"/>
      <c r="O47" s="363"/>
      <c r="P47" s="372" t="s">
        <v>11</v>
      </c>
      <c r="Q47" s="26"/>
      <c r="R47" s="363"/>
      <c r="S47" s="377"/>
      <c r="T47" s="377"/>
      <c r="U47" s="363"/>
      <c r="V47" s="363"/>
      <c r="W47" s="363"/>
      <c r="X47" s="363"/>
      <c r="Y47" s="363"/>
      <c r="Z47" s="368"/>
      <c r="AA47" s="379"/>
      <c r="AD47" s="360" t="str">
        <f>IF(COUNTIF(AD48:AD50,"-")=COUNTA(AD48:AD50),"-",SUM(AD48:AD50))</f>
        <v>-</v>
      </c>
    </row>
    <row r="48" spans="1:30" ht="14.65" customHeight="1" x14ac:dyDescent="0.15">
      <c r="A48" s="359" t="s">
        <v>63</v>
      </c>
      <c r="D48" s="24"/>
      <c r="E48" s="19"/>
      <c r="F48" s="19"/>
      <c r="G48" s="19"/>
      <c r="H48" s="19" t="s">
        <v>64</v>
      </c>
      <c r="I48" s="19"/>
      <c r="J48" s="19"/>
      <c r="K48" s="19"/>
      <c r="L48" s="363"/>
      <c r="M48" s="363"/>
      <c r="N48" s="363"/>
      <c r="O48" s="363"/>
      <c r="P48" s="372" t="s">
        <v>342</v>
      </c>
      <c r="Q48" s="26"/>
      <c r="R48" s="363"/>
      <c r="S48" s="377"/>
      <c r="T48" s="377"/>
      <c r="U48" s="363"/>
      <c r="V48" s="363"/>
      <c r="W48" s="363"/>
      <c r="X48" s="363"/>
      <c r="Y48" s="363"/>
      <c r="Z48" s="368"/>
      <c r="AA48" s="379"/>
      <c r="AD48" s="360" t="s">
        <v>11</v>
      </c>
    </row>
    <row r="49" spans="1:30" ht="14.65" customHeight="1" x14ac:dyDescent="0.15">
      <c r="A49" s="359" t="s">
        <v>65</v>
      </c>
      <c r="D49" s="24"/>
      <c r="E49" s="19"/>
      <c r="F49" s="19"/>
      <c r="G49" s="19"/>
      <c r="H49" s="19" t="s">
        <v>66</v>
      </c>
      <c r="I49" s="19"/>
      <c r="J49" s="19"/>
      <c r="K49" s="19"/>
      <c r="L49" s="363"/>
      <c r="M49" s="363"/>
      <c r="N49" s="363"/>
      <c r="O49" s="363"/>
      <c r="P49" s="372" t="s">
        <v>342</v>
      </c>
      <c r="Q49" s="26"/>
      <c r="R49" s="363"/>
      <c r="S49" s="377"/>
      <c r="T49" s="377"/>
      <c r="U49" s="363"/>
      <c r="V49" s="363"/>
      <c r="W49" s="363"/>
      <c r="X49" s="363"/>
      <c r="Y49" s="363"/>
      <c r="Z49" s="368"/>
      <c r="AA49" s="379"/>
      <c r="AD49" s="360" t="s">
        <v>11</v>
      </c>
    </row>
    <row r="50" spans="1:30" ht="14.65" customHeight="1" x14ac:dyDescent="0.15">
      <c r="A50" s="359" t="s">
        <v>67</v>
      </c>
      <c r="D50" s="24"/>
      <c r="E50" s="19"/>
      <c r="F50" s="19"/>
      <c r="G50" s="19"/>
      <c r="H50" s="19" t="s">
        <v>35</v>
      </c>
      <c r="I50" s="19"/>
      <c r="J50" s="19"/>
      <c r="K50" s="19"/>
      <c r="L50" s="363"/>
      <c r="M50" s="363"/>
      <c r="N50" s="363"/>
      <c r="O50" s="363"/>
      <c r="P50" s="372" t="s">
        <v>342</v>
      </c>
      <c r="Q50" s="26"/>
      <c r="R50" s="363"/>
      <c r="S50" s="377"/>
      <c r="T50" s="377"/>
      <c r="U50" s="363"/>
      <c r="V50" s="363"/>
      <c r="W50" s="363"/>
      <c r="X50" s="363"/>
      <c r="Y50" s="363"/>
      <c r="Z50" s="368"/>
      <c r="AA50" s="379"/>
      <c r="AD50" s="360" t="s">
        <v>11</v>
      </c>
    </row>
    <row r="51" spans="1:30" ht="14.65" customHeight="1" x14ac:dyDescent="0.15">
      <c r="A51" s="359" t="s">
        <v>68</v>
      </c>
      <c r="D51" s="24"/>
      <c r="E51" s="19"/>
      <c r="F51" s="19"/>
      <c r="G51" s="19" t="s">
        <v>69</v>
      </c>
      <c r="H51" s="19"/>
      <c r="I51" s="19"/>
      <c r="J51" s="19"/>
      <c r="K51" s="19"/>
      <c r="L51" s="363"/>
      <c r="M51" s="363"/>
      <c r="N51" s="363"/>
      <c r="O51" s="363"/>
      <c r="P51" s="372" t="s">
        <v>342</v>
      </c>
      <c r="Q51" s="26"/>
      <c r="R51" s="363"/>
      <c r="S51" s="377"/>
      <c r="T51" s="377"/>
      <c r="U51" s="363"/>
      <c r="V51" s="363"/>
      <c r="W51" s="363"/>
      <c r="X51" s="363"/>
      <c r="Y51" s="363"/>
      <c r="Z51" s="368"/>
      <c r="AA51" s="379"/>
      <c r="AD51" s="360" t="s">
        <v>11</v>
      </c>
    </row>
    <row r="52" spans="1:30" ht="14.65" customHeight="1" x14ac:dyDescent="0.15">
      <c r="A52" s="359" t="s">
        <v>70</v>
      </c>
      <c r="D52" s="24"/>
      <c r="E52" s="19"/>
      <c r="F52" s="19"/>
      <c r="G52" s="19" t="s">
        <v>71</v>
      </c>
      <c r="H52" s="19"/>
      <c r="I52" s="19"/>
      <c r="J52" s="19"/>
      <c r="K52" s="363"/>
      <c r="L52" s="363"/>
      <c r="M52" s="363"/>
      <c r="N52" s="363"/>
      <c r="O52" s="363"/>
      <c r="P52" s="372">
        <v>147372</v>
      </c>
      <c r="Q52" s="26"/>
      <c r="R52" s="363"/>
      <c r="S52" s="377"/>
      <c r="T52" s="377"/>
      <c r="U52" s="363"/>
      <c r="V52" s="363"/>
      <c r="W52" s="363"/>
      <c r="X52" s="363"/>
      <c r="Y52" s="363"/>
      <c r="Z52" s="368"/>
      <c r="AA52" s="379"/>
      <c r="AD52" s="360">
        <v>147372133</v>
      </c>
    </row>
    <row r="53" spans="1:30" ht="14.65" customHeight="1" x14ac:dyDescent="0.15">
      <c r="A53" s="359" t="s">
        <v>72</v>
      </c>
      <c r="D53" s="24"/>
      <c r="E53" s="19"/>
      <c r="F53" s="19"/>
      <c r="G53" s="19" t="s">
        <v>73</v>
      </c>
      <c r="H53" s="19"/>
      <c r="I53" s="19"/>
      <c r="J53" s="19"/>
      <c r="K53" s="363"/>
      <c r="L53" s="363"/>
      <c r="M53" s="363"/>
      <c r="N53" s="363"/>
      <c r="O53" s="363"/>
      <c r="P53" s="372" t="s">
        <v>342</v>
      </c>
      <c r="Q53" s="26"/>
      <c r="R53" s="363"/>
      <c r="S53" s="377"/>
      <c r="T53" s="377"/>
      <c r="U53" s="363"/>
      <c r="V53" s="363"/>
      <c r="W53" s="363"/>
      <c r="X53" s="363"/>
      <c r="Y53" s="363"/>
      <c r="Z53" s="368"/>
      <c r="AA53" s="379"/>
      <c r="AD53" s="360" t="s">
        <v>11</v>
      </c>
    </row>
    <row r="54" spans="1:30" ht="14.65" customHeight="1" x14ac:dyDescent="0.15">
      <c r="A54" s="359" t="s">
        <v>74</v>
      </c>
      <c r="D54" s="24"/>
      <c r="E54" s="19"/>
      <c r="F54" s="19"/>
      <c r="G54" s="19" t="s">
        <v>75</v>
      </c>
      <c r="H54" s="19"/>
      <c r="I54" s="19"/>
      <c r="J54" s="19"/>
      <c r="K54" s="363"/>
      <c r="L54" s="363"/>
      <c r="M54" s="363"/>
      <c r="N54" s="363"/>
      <c r="O54" s="363"/>
      <c r="P54" s="372">
        <v>11897130</v>
      </c>
      <c r="Q54" s="26"/>
      <c r="R54" s="363"/>
      <c r="S54" s="377"/>
      <c r="T54" s="377"/>
      <c r="U54" s="363"/>
      <c r="V54" s="363"/>
      <c r="W54" s="363"/>
      <c r="X54" s="363"/>
      <c r="Y54" s="363"/>
      <c r="Z54" s="368"/>
      <c r="AA54" s="379"/>
      <c r="AD54" s="360">
        <f>IF(COUNTIF(AD55:AD56,"-")=COUNTA(AD55:AD56),"-",SUM(AD55:AD56))</f>
        <v>11897129702</v>
      </c>
    </row>
    <row r="55" spans="1:30" ht="14.65" customHeight="1" x14ac:dyDescent="0.15">
      <c r="A55" s="359" t="s">
        <v>76</v>
      </c>
      <c r="D55" s="24"/>
      <c r="E55" s="19"/>
      <c r="F55" s="19"/>
      <c r="G55" s="19"/>
      <c r="H55" s="19" t="s">
        <v>78</v>
      </c>
      <c r="I55" s="19"/>
      <c r="J55" s="19"/>
      <c r="K55" s="363"/>
      <c r="L55" s="363"/>
      <c r="M55" s="363"/>
      <c r="N55" s="363"/>
      <c r="O55" s="363"/>
      <c r="P55" s="372" t="s">
        <v>342</v>
      </c>
      <c r="Q55" s="26"/>
      <c r="R55" s="363"/>
      <c r="S55" s="377"/>
      <c r="T55" s="377"/>
      <c r="U55" s="363"/>
      <c r="V55" s="363"/>
      <c r="W55" s="363"/>
      <c r="X55" s="363"/>
      <c r="Y55" s="363"/>
      <c r="Z55" s="368"/>
      <c r="AA55" s="379"/>
      <c r="AD55" s="360" t="s">
        <v>11</v>
      </c>
    </row>
    <row r="56" spans="1:30" ht="14.65" customHeight="1" x14ac:dyDescent="0.15">
      <c r="A56" s="359" t="s">
        <v>79</v>
      </c>
      <c r="D56" s="24"/>
      <c r="E56" s="363"/>
      <c r="F56" s="19"/>
      <c r="G56" s="19"/>
      <c r="H56" s="19" t="s">
        <v>35</v>
      </c>
      <c r="I56" s="19"/>
      <c r="J56" s="19"/>
      <c r="K56" s="363"/>
      <c r="L56" s="363"/>
      <c r="M56" s="363"/>
      <c r="N56" s="363"/>
      <c r="O56" s="363"/>
      <c r="P56" s="372">
        <v>11897130</v>
      </c>
      <c r="Q56" s="26"/>
      <c r="R56" s="363"/>
      <c r="S56" s="377"/>
      <c r="T56" s="377"/>
      <c r="U56" s="363"/>
      <c r="V56" s="363"/>
      <c r="W56" s="363"/>
      <c r="X56" s="363"/>
      <c r="Y56" s="363"/>
      <c r="Z56" s="368"/>
      <c r="AA56" s="379"/>
      <c r="AD56" s="360">
        <v>11897129702</v>
      </c>
    </row>
    <row r="57" spans="1:30" ht="14.65" customHeight="1" x14ac:dyDescent="0.15">
      <c r="A57" s="359" t="s">
        <v>80</v>
      </c>
      <c r="D57" s="24"/>
      <c r="E57" s="363"/>
      <c r="F57" s="19"/>
      <c r="G57" s="19" t="s">
        <v>35</v>
      </c>
      <c r="H57" s="19"/>
      <c r="I57" s="19"/>
      <c r="J57" s="19"/>
      <c r="K57" s="363"/>
      <c r="L57" s="363"/>
      <c r="M57" s="363"/>
      <c r="N57" s="363"/>
      <c r="O57" s="363"/>
      <c r="P57" s="372" t="s">
        <v>342</v>
      </c>
      <c r="Q57" s="26"/>
      <c r="R57" s="363"/>
      <c r="S57" s="377"/>
      <c r="T57" s="377"/>
      <c r="U57" s="363"/>
      <c r="V57" s="363"/>
      <c r="W57" s="363"/>
      <c r="X57" s="363"/>
      <c r="Y57" s="363"/>
      <c r="Z57" s="368"/>
      <c r="AA57" s="379"/>
      <c r="AD57" s="360" t="s">
        <v>11</v>
      </c>
    </row>
    <row r="58" spans="1:30" ht="14.65" customHeight="1" x14ac:dyDescent="0.15">
      <c r="A58" s="359" t="s">
        <v>81</v>
      </c>
      <c r="D58" s="24"/>
      <c r="E58" s="363"/>
      <c r="F58" s="19"/>
      <c r="G58" s="19" t="s">
        <v>82</v>
      </c>
      <c r="H58" s="19"/>
      <c r="I58" s="19"/>
      <c r="J58" s="19"/>
      <c r="K58" s="363"/>
      <c r="L58" s="363"/>
      <c r="M58" s="363"/>
      <c r="N58" s="363"/>
      <c r="O58" s="363"/>
      <c r="P58" s="372">
        <v>-2459</v>
      </c>
      <c r="Q58" s="26"/>
      <c r="R58" s="363"/>
      <c r="S58" s="377"/>
      <c r="T58" s="377"/>
      <c r="U58" s="363"/>
      <c r="V58" s="363"/>
      <c r="W58" s="363"/>
      <c r="X58" s="363"/>
      <c r="Y58" s="363"/>
      <c r="Z58" s="368"/>
      <c r="AA58" s="379"/>
      <c r="AD58" s="360">
        <v>-2459251</v>
      </c>
    </row>
    <row r="59" spans="1:30" ht="14.65" customHeight="1" x14ac:dyDescent="0.15">
      <c r="A59" s="359" t="s">
        <v>83</v>
      </c>
      <c r="D59" s="24"/>
      <c r="E59" s="363" t="s">
        <v>84</v>
      </c>
      <c r="F59" s="19"/>
      <c r="G59" s="367"/>
      <c r="H59" s="367"/>
      <c r="I59" s="367"/>
      <c r="J59" s="363"/>
      <c r="K59" s="363"/>
      <c r="L59" s="363"/>
      <c r="M59" s="363"/>
      <c r="N59" s="363"/>
      <c r="O59" s="363"/>
      <c r="P59" s="372">
        <v>25355499</v>
      </c>
      <c r="Q59" s="26" t="s">
        <v>351</v>
      </c>
      <c r="R59" s="363"/>
      <c r="S59" s="377"/>
      <c r="T59" s="377"/>
      <c r="U59" s="363"/>
      <c r="V59" s="363"/>
      <c r="W59" s="363"/>
      <c r="X59" s="363"/>
      <c r="Y59" s="363"/>
      <c r="Z59" s="368"/>
      <c r="AA59" s="379"/>
      <c r="AD59" s="360">
        <f>IF(COUNTIF(AD60:AD68,"-")=COUNTA(AD60:AD68),"-",SUM(AD60:AD63,AD66:AD68))</f>
        <v>25355498858</v>
      </c>
    </row>
    <row r="60" spans="1:30" ht="14.65" customHeight="1" x14ac:dyDescent="0.15">
      <c r="A60" s="359" t="s">
        <v>85</v>
      </c>
      <c r="D60" s="24"/>
      <c r="E60" s="363"/>
      <c r="F60" s="19" t="s">
        <v>86</v>
      </c>
      <c r="G60" s="367"/>
      <c r="H60" s="367"/>
      <c r="I60" s="367"/>
      <c r="J60" s="363"/>
      <c r="K60" s="363"/>
      <c r="L60" s="363"/>
      <c r="M60" s="363"/>
      <c r="N60" s="363"/>
      <c r="O60" s="363"/>
      <c r="P60" s="372">
        <v>25063755</v>
      </c>
      <c r="Q60" s="26"/>
      <c r="R60" s="363"/>
      <c r="S60" s="377"/>
      <c r="T60" s="377"/>
      <c r="U60" s="363"/>
      <c r="V60" s="363"/>
      <c r="W60" s="363"/>
      <c r="X60" s="363"/>
      <c r="Y60" s="363"/>
      <c r="Z60" s="368"/>
      <c r="AA60" s="379"/>
      <c r="AD60" s="360">
        <v>25063755203</v>
      </c>
    </row>
    <row r="61" spans="1:30" ht="14.65" customHeight="1" x14ac:dyDescent="0.15">
      <c r="A61" s="359" t="s">
        <v>87</v>
      </c>
      <c r="D61" s="24"/>
      <c r="E61" s="363"/>
      <c r="F61" s="19" t="s">
        <v>88</v>
      </c>
      <c r="G61" s="19"/>
      <c r="H61" s="28"/>
      <c r="I61" s="19"/>
      <c r="J61" s="19"/>
      <c r="K61" s="363"/>
      <c r="L61" s="363"/>
      <c r="M61" s="363"/>
      <c r="N61" s="363"/>
      <c r="O61" s="363"/>
      <c r="P61" s="372">
        <v>111161</v>
      </c>
      <c r="Q61" s="26"/>
      <c r="R61" s="363"/>
      <c r="S61" s="377"/>
      <c r="T61" s="377"/>
      <c r="U61" s="363"/>
      <c r="V61" s="363"/>
      <c r="W61" s="363"/>
      <c r="X61" s="363"/>
      <c r="Y61" s="363"/>
      <c r="Z61" s="368"/>
      <c r="AA61" s="379"/>
      <c r="AD61" s="360">
        <v>111161251</v>
      </c>
    </row>
    <row r="62" spans="1:30" ht="14.65" customHeight="1" x14ac:dyDescent="0.15">
      <c r="A62" s="359">
        <v>1500000</v>
      </c>
      <c r="D62" s="24"/>
      <c r="E62" s="363"/>
      <c r="F62" s="19" t="s">
        <v>89</v>
      </c>
      <c r="G62" s="19"/>
      <c r="H62" s="19"/>
      <c r="I62" s="19"/>
      <c r="J62" s="19"/>
      <c r="K62" s="363"/>
      <c r="L62" s="363"/>
      <c r="M62" s="363"/>
      <c r="N62" s="363"/>
      <c r="O62" s="363"/>
      <c r="P62" s="372" t="s">
        <v>342</v>
      </c>
      <c r="Q62" s="26"/>
      <c r="R62" s="363"/>
      <c r="S62" s="377"/>
      <c r="T62" s="377"/>
      <c r="U62" s="363"/>
      <c r="V62" s="363"/>
      <c r="W62" s="363"/>
      <c r="X62" s="363"/>
      <c r="Y62" s="363"/>
      <c r="Z62" s="368"/>
      <c r="AA62" s="379"/>
      <c r="AD62" s="360" t="s">
        <v>11</v>
      </c>
    </row>
    <row r="63" spans="1:30" ht="14.65" customHeight="1" x14ac:dyDescent="0.15">
      <c r="A63" s="359" t="s">
        <v>90</v>
      </c>
      <c r="D63" s="24"/>
      <c r="E63" s="19"/>
      <c r="F63" s="19" t="s">
        <v>75</v>
      </c>
      <c r="G63" s="19"/>
      <c r="H63" s="28"/>
      <c r="I63" s="19"/>
      <c r="J63" s="19"/>
      <c r="K63" s="363"/>
      <c r="L63" s="363"/>
      <c r="M63" s="363"/>
      <c r="N63" s="363"/>
      <c r="O63" s="363"/>
      <c r="P63" s="372">
        <v>180582</v>
      </c>
      <c r="Q63" s="26"/>
      <c r="R63" s="363"/>
      <c r="S63" s="377"/>
      <c r="T63" s="377"/>
      <c r="U63" s="363"/>
      <c r="V63" s="363"/>
      <c r="W63" s="363"/>
      <c r="X63" s="363"/>
      <c r="Y63" s="363"/>
      <c r="Z63" s="368"/>
      <c r="AA63" s="379"/>
      <c r="AD63" s="360">
        <f>IF(COUNTIF(AD64:AD65,"-")=COUNTA(AD64:AD65),"-",SUM(AD64:AD65))</f>
        <v>180582404</v>
      </c>
    </row>
    <row r="64" spans="1:30" ht="14.65" customHeight="1" x14ac:dyDescent="0.15">
      <c r="A64" s="359" t="s">
        <v>91</v>
      </c>
      <c r="D64" s="24"/>
      <c r="E64" s="19"/>
      <c r="F64" s="19"/>
      <c r="G64" s="19" t="s">
        <v>92</v>
      </c>
      <c r="H64" s="19"/>
      <c r="I64" s="19"/>
      <c r="J64" s="19"/>
      <c r="K64" s="363"/>
      <c r="L64" s="363"/>
      <c r="M64" s="363"/>
      <c r="N64" s="363"/>
      <c r="O64" s="363"/>
      <c r="P64" s="372">
        <v>180582</v>
      </c>
      <c r="Q64" s="26"/>
      <c r="R64" s="363"/>
      <c r="S64" s="377"/>
      <c r="T64" s="377"/>
      <c r="U64" s="363"/>
      <c r="V64" s="363"/>
      <c r="W64" s="363"/>
      <c r="X64" s="363"/>
      <c r="Y64" s="363"/>
      <c r="Z64" s="368"/>
      <c r="AA64" s="379"/>
      <c r="AD64" s="360">
        <v>180582404</v>
      </c>
    </row>
    <row r="65" spans="1:31" ht="14.65" customHeight="1" x14ac:dyDescent="0.15">
      <c r="A65" s="359" t="s">
        <v>93</v>
      </c>
      <c r="D65" s="24"/>
      <c r="E65" s="19"/>
      <c r="F65" s="19"/>
      <c r="G65" s="19" t="s">
        <v>78</v>
      </c>
      <c r="H65" s="19"/>
      <c r="I65" s="19"/>
      <c r="J65" s="19"/>
      <c r="K65" s="363"/>
      <c r="L65" s="363"/>
      <c r="M65" s="363"/>
      <c r="N65" s="363"/>
      <c r="O65" s="363"/>
      <c r="P65" s="372" t="s">
        <v>342</v>
      </c>
      <c r="Q65" s="26"/>
      <c r="R65" s="363"/>
      <c r="S65" s="377"/>
      <c r="T65" s="377"/>
      <c r="U65" s="363"/>
      <c r="V65" s="363"/>
      <c r="W65" s="363"/>
      <c r="X65" s="363"/>
      <c r="Y65" s="363"/>
      <c r="Z65" s="368"/>
      <c r="AA65" s="379"/>
      <c r="AD65" s="360" t="s">
        <v>11</v>
      </c>
    </row>
    <row r="66" spans="1:31" ht="14.65" customHeight="1" x14ac:dyDescent="0.15">
      <c r="A66" s="359" t="s">
        <v>94</v>
      </c>
      <c r="D66" s="24"/>
      <c r="E66" s="19"/>
      <c r="F66" s="19" t="s">
        <v>95</v>
      </c>
      <c r="G66" s="19"/>
      <c r="H66" s="19"/>
      <c r="I66" s="19"/>
      <c r="J66" s="19"/>
      <c r="K66" s="363"/>
      <c r="L66" s="363"/>
      <c r="M66" s="363"/>
      <c r="N66" s="363"/>
      <c r="O66" s="363"/>
      <c r="P66" s="372" t="s">
        <v>342</v>
      </c>
      <c r="Q66" s="26"/>
      <c r="R66" s="363"/>
      <c r="S66" s="377"/>
      <c r="T66" s="377"/>
      <c r="U66" s="363"/>
      <c r="V66" s="363"/>
      <c r="W66" s="363"/>
      <c r="X66" s="363"/>
      <c r="Y66" s="363"/>
      <c r="Z66" s="368"/>
      <c r="AA66" s="379"/>
      <c r="AD66" s="360" t="s">
        <v>11</v>
      </c>
    </row>
    <row r="67" spans="1:31" ht="14.65" customHeight="1" x14ac:dyDescent="0.15">
      <c r="A67" s="359" t="s">
        <v>96</v>
      </c>
      <c r="D67" s="24"/>
      <c r="E67" s="19"/>
      <c r="F67" s="19" t="s">
        <v>35</v>
      </c>
      <c r="G67" s="19"/>
      <c r="H67" s="28"/>
      <c r="I67" s="19"/>
      <c r="J67" s="19"/>
      <c r="K67" s="363"/>
      <c r="L67" s="363"/>
      <c r="M67" s="363"/>
      <c r="N67" s="363"/>
      <c r="O67" s="363"/>
      <c r="P67" s="372" t="s">
        <v>342</v>
      </c>
      <c r="Q67" s="26"/>
      <c r="R67" s="363"/>
      <c r="S67" s="377"/>
      <c r="T67" s="377"/>
      <c r="U67" s="363"/>
      <c r="V67" s="363"/>
      <c r="W67" s="363"/>
      <c r="X67" s="363"/>
      <c r="Y67" s="363"/>
      <c r="Z67" s="368"/>
      <c r="AA67" s="379"/>
      <c r="AD67" s="360" t="s">
        <v>11</v>
      </c>
    </row>
    <row r="68" spans="1:31" ht="14.65" customHeight="1" x14ac:dyDescent="0.15">
      <c r="A68" s="359" t="s">
        <v>97</v>
      </c>
      <c r="D68" s="24"/>
      <c r="E68" s="19"/>
      <c r="F68" s="363" t="s">
        <v>82</v>
      </c>
      <c r="G68" s="19"/>
      <c r="H68" s="19"/>
      <c r="I68" s="19"/>
      <c r="J68" s="19"/>
      <c r="K68" s="363"/>
      <c r="L68" s="363"/>
      <c r="M68" s="363"/>
      <c r="N68" s="363"/>
      <c r="O68" s="363"/>
      <c r="P68" s="372" t="s">
        <v>342</v>
      </c>
      <c r="Q68" s="26"/>
      <c r="R68" s="363"/>
      <c r="S68" s="377"/>
      <c r="T68" s="377"/>
      <c r="U68" s="363"/>
      <c r="V68" s="363"/>
      <c r="W68" s="363"/>
      <c r="X68" s="363"/>
      <c r="Y68" s="363"/>
      <c r="Z68" s="368"/>
      <c r="AA68" s="379"/>
      <c r="AD68" s="360" t="s">
        <v>11</v>
      </c>
    </row>
    <row r="69" spans="1:31" ht="14.65" customHeight="1" thickBot="1" x14ac:dyDescent="0.2">
      <c r="A69" s="359">
        <v>1565000</v>
      </c>
      <c r="B69" s="359" t="s">
        <v>127</v>
      </c>
      <c r="D69" s="24"/>
      <c r="E69" s="19" t="s">
        <v>364</v>
      </c>
      <c r="F69" s="19"/>
      <c r="G69" s="19"/>
      <c r="H69" s="19"/>
      <c r="I69" s="19"/>
      <c r="J69" s="19"/>
      <c r="K69" s="363"/>
      <c r="L69" s="363"/>
      <c r="M69" s="363"/>
      <c r="N69" s="363"/>
      <c r="O69" s="363"/>
      <c r="P69" s="372" t="s">
        <v>342</v>
      </c>
      <c r="Q69" s="26"/>
      <c r="R69" s="612" t="s">
        <v>128</v>
      </c>
      <c r="S69" s="613"/>
      <c r="T69" s="613"/>
      <c r="U69" s="614"/>
      <c r="V69" s="614"/>
      <c r="W69" s="614"/>
      <c r="X69" s="614"/>
      <c r="Y69" s="615"/>
      <c r="Z69" s="380">
        <v>37511190</v>
      </c>
      <c r="AA69" s="41" t="s">
        <v>351</v>
      </c>
      <c r="AD69" s="360" t="s">
        <v>11</v>
      </c>
      <c r="AE69" s="360" t="e">
        <f>IF(AND(AE31="-",AE32="-",#REF!="-"),"-",SUM(AE31,AE32,#REF!))</f>
        <v>#REF!</v>
      </c>
    </row>
    <row r="70" spans="1:31" ht="14.65" customHeight="1" thickBot="1" x14ac:dyDescent="0.2">
      <c r="A70" s="359" t="s">
        <v>1</v>
      </c>
      <c r="B70" s="359" t="s">
        <v>98</v>
      </c>
      <c r="D70" s="502" t="s">
        <v>2</v>
      </c>
      <c r="E70" s="503"/>
      <c r="F70" s="503"/>
      <c r="G70" s="503"/>
      <c r="H70" s="503"/>
      <c r="I70" s="503"/>
      <c r="J70" s="503"/>
      <c r="K70" s="503"/>
      <c r="L70" s="503"/>
      <c r="M70" s="503"/>
      <c r="N70" s="503"/>
      <c r="O70" s="616"/>
      <c r="P70" s="381">
        <v>37513545</v>
      </c>
      <c r="Q70" s="43"/>
      <c r="R70" s="617" t="s">
        <v>323</v>
      </c>
      <c r="S70" s="618"/>
      <c r="T70" s="618"/>
      <c r="U70" s="619"/>
      <c r="V70" s="619"/>
      <c r="W70" s="619"/>
      <c r="X70" s="619"/>
      <c r="Y70" s="620"/>
      <c r="Z70" s="381">
        <v>37513545</v>
      </c>
      <c r="AA70" s="44"/>
      <c r="AD70" s="360">
        <f>IF(AND(AD14="-",AD59="-",AD69="-"),"-",SUM(AD14,AD59,AD69))</f>
        <v>37513544890</v>
      </c>
      <c r="AE70" s="360" t="e">
        <f>IF(AND(AE29="-",AE69="-"),"-",SUM(AE29,AE69))</f>
        <v>#REF!</v>
      </c>
    </row>
    <row r="71" spans="1:31" ht="14.65" customHeight="1" x14ac:dyDescent="0.15"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Z71" s="363"/>
      <c r="AA71" s="363"/>
    </row>
    <row r="72" spans="1:31" ht="14.65" customHeight="1" x14ac:dyDescent="0.15">
      <c r="D72" s="46"/>
      <c r="E72" s="47" t="s">
        <v>324</v>
      </c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Z72" s="13"/>
      <c r="AA72" s="13"/>
    </row>
    <row r="73" spans="1:31" ht="14.65" customHeight="1" x14ac:dyDescent="0.15"/>
    <row r="74" spans="1:31" ht="14.65" customHeight="1" x14ac:dyDescent="0.15"/>
    <row r="75" spans="1:31" ht="14.65" customHeight="1" x14ac:dyDescent="0.15"/>
    <row r="76" spans="1:31" ht="14.65" customHeight="1" x14ac:dyDescent="0.15"/>
    <row r="77" spans="1:31" ht="16.5" customHeight="1" x14ac:dyDescent="0.15"/>
    <row r="78" spans="1:31" ht="14.65" customHeight="1" x14ac:dyDescent="0.15"/>
    <row r="79" spans="1:31" ht="9.75" customHeight="1" x14ac:dyDescent="0.15"/>
    <row r="80" spans="1:31" ht="14.65" customHeight="1" x14ac:dyDescent="0.15"/>
  </sheetData>
  <mergeCells count="11">
    <mergeCell ref="D9:AA9"/>
    <mergeCell ref="D10:AA10"/>
    <mergeCell ref="D12:O12"/>
    <mergeCell ref="P12:Q12"/>
    <mergeCell ref="R12:Y12"/>
    <mergeCell ref="Z12:AA12"/>
    <mergeCell ref="R29:Y29"/>
    <mergeCell ref="R34:Y34"/>
    <mergeCell ref="R69:Y69"/>
    <mergeCell ref="D70:O70"/>
    <mergeCell ref="R70:Y70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315CF-40B6-4FEA-8D04-529A7AB0FD14}">
  <sheetPr>
    <pageSetUpPr fitToPage="1"/>
  </sheetPr>
  <dimension ref="A1:S50"/>
  <sheetViews>
    <sheetView topLeftCell="B4" zoomScale="85" zoomScaleNormal="85" zoomScaleSheetLayoutView="100" workbookViewId="0"/>
  </sheetViews>
  <sheetFormatPr defaultColWidth="9" defaultRowHeight="13.5" x14ac:dyDescent="0.15"/>
  <cols>
    <col min="1" max="1" width="0" style="50" hidden="1" customWidth="1"/>
    <col min="2" max="2" width="0.625" style="6" customWidth="1"/>
    <col min="3" max="3" width="1.25" style="78" customWidth="1"/>
    <col min="4" max="12" width="2.125" style="78" customWidth="1"/>
    <col min="13" max="13" width="18.375" style="78" customWidth="1"/>
    <col min="14" max="14" width="21.625" style="78" bestFit="1" customWidth="1"/>
    <col min="15" max="15" width="2.5" style="78" customWidth="1"/>
    <col min="16" max="16" width="0.625" style="78" customWidth="1"/>
    <col min="17" max="17" width="9" style="6"/>
    <col min="18" max="18" width="0" style="6" hidden="1" customWidth="1"/>
    <col min="19" max="16384" width="9" style="6"/>
  </cols>
  <sheetData>
    <row r="1" spans="1:19" x14ac:dyDescent="0.15">
      <c r="C1" s="78" t="s">
        <v>334</v>
      </c>
    </row>
    <row r="2" spans="1:19" x14ac:dyDescent="0.15">
      <c r="C2" s="78" t="s">
        <v>335</v>
      </c>
    </row>
    <row r="3" spans="1:19" x14ac:dyDescent="0.15">
      <c r="C3" s="78" t="s">
        <v>336</v>
      </c>
    </row>
    <row r="4" spans="1:19" x14ac:dyDescent="0.15">
      <c r="C4" s="78" t="s">
        <v>359</v>
      </c>
    </row>
    <row r="5" spans="1:19" x14ac:dyDescent="0.15">
      <c r="C5" s="78" t="s">
        <v>338</v>
      </c>
    </row>
    <row r="6" spans="1:19" x14ac:dyDescent="0.15">
      <c r="C6" s="78" t="s">
        <v>339</v>
      </c>
    </row>
    <row r="7" spans="1:19" x14ac:dyDescent="0.15">
      <c r="C7" s="78" t="s">
        <v>340</v>
      </c>
    </row>
    <row r="8" spans="1:19" x14ac:dyDescent="0.15">
      <c r="A8" s="1"/>
      <c r="C8" s="48"/>
      <c r="D8" s="48"/>
      <c r="E8" s="48"/>
      <c r="F8" s="48"/>
      <c r="G8" s="48"/>
      <c r="H8" s="48"/>
      <c r="I8" s="48"/>
      <c r="J8" s="3"/>
      <c r="K8" s="3"/>
      <c r="L8" s="3"/>
      <c r="M8" s="3"/>
      <c r="N8" s="3"/>
      <c r="O8" s="3"/>
      <c r="P8" s="6"/>
    </row>
    <row r="9" spans="1:19" ht="24" x14ac:dyDescent="0.2">
      <c r="C9" s="625" t="s">
        <v>365</v>
      </c>
      <c r="D9" s="625"/>
      <c r="E9" s="625"/>
      <c r="F9" s="625"/>
      <c r="G9" s="625"/>
      <c r="H9" s="625"/>
      <c r="I9" s="625"/>
      <c r="J9" s="625"/>
      <c r="K9" s="625"/>
      <c r="L9" s="625"/>
      <c r="M9" s="625"/>
      <c r="N9" s="625"/>
      <c r="O9" s="625"/>
      <c r="P9" s="382"/>
    </row>
    <row r="10" spans="1:19" ht="17.25" x14ac:dyDescent="0.2">
      <c r="C10" s="626" t="s">
        <v>346</v>
      </c>
      <c r="D10" s="626"/>
      <c r="E10" s="626"/>
      <c r="F10" s="626"/>
      <c r="G10" s="626"/>
      <c r="H10" s="626"/>
      <c r="I10" s="626"/>
      <c r="J10" s="626"/>
      <c r="K10" s="626"/>
      <c r="L10" s="626"/>
      <c r="M10" s="626"/>
      <c r="N10" s="626"/>
      <c r="O10" s="626"/>
      <c r="P10" s="382"/>
    </row>
    <row r="11" spans="1:19" ht="17.25" x14ac:dyDescent="0.2">
      <c r="C11" s="626" t="s">
        <v>347</v>
      </c>
      <c r="D11" s="626"/>
      <c r="E11" s="626"/>
      <c r="F11" s="626"/>
      <c r="G11" s="626"/>
      <c r="H11" s="626"/>
      <c r="I11" s="626"/>
      <c r="J11" s="626"/>
      <c r="K11" s="626"/>
      <c r="L11" s="626"/>
      <c r="M11" s="626"/>
      <c r="N11" s="626"/>
      <c r="O11" s="626"/>
      <c r="P11" s="382"/>
    </row>
    <row r="12" spans="1:19" ht="18" thickBot="1" x14ac:dyDescent="0.25">
      <c r="D12" s="382"/>
      <c r="E12" s="382"/>
      <c r="F12" s="382"/>
      <c r="G12" s="382"/>
      <c r="H12" s="382"/>
      <c r="I12" s="382"/>
      <c r="J12" s="382"/>
      <c r="K12" s="382"/>
      <c r="L12" s="382"/>
      <c r="M12" s="383"/>
      <c r="N12" s="382"/>
      <c r="O12" s="383" t="s">
        <v>341</v>
      </c>
      <c r="P12" s="382"/>
    </row>
    <row r="13" spans="1:19" ht="18" thickBot="1" x14ac:dyDescent="0.25">
      <c r="A13" s="50" t="s">
        <v>315</v>
      </c>
      <c r="C13" s="516" t="s">
        <v>0</v>
      </c>
      <c r="D13" s="517"/>
      <c r="E13" s="517"/>
      <c r="F13" s="517"/>
      <c r="G13" s="517"/>
      <c r="H13" s="517"/>
      <c r="I13" s="517"/>
      <c r="J13" s="517"/>
      <c r="K13" s="517"/>
      <c r="L13" s="517"/>
      <c r="M13" s="517"/>
      <c r="N13" s="518" t="s">
        <v>317</v>
      </c>
      <c r="O13" s="519"/>
      <c r="P13" s="382"/>
    </row>
    <row r="14" spans="1:19" x14ac:dyDescent="0.15">
      <c r="A14" s="50" t="s">
        <v>136</v>
      </c>
      <c r="C14" s="54"/>
      <c r="D14" s="55" t="s">
        <v>137</v>
      </c>
      <c r="E14" s="55"/>
      <c r="F14" s="6"/>
      <c r="G14" s="55"/>
      <c r="H14" s="55"/>
      <c r="I14" s="55"/>
      <c r="J14" s="55"/>
      <c r="K14" s="6"/>
      <c r="L14" s="6"/>
      <c r="M14" s="6"/>
      <c r="N14" s="57">
        <v>837438413</v>
      </c>
      <c r="O14" s="58" t="s">
        <v>351</v>
      </c>
      <c r="P14" s="5"/>
      <c r="R14" s="6">
        <f>IF(AND(R15="-",R30="-"),"-",SUM(R15,R30))</f>
        <v>837438412771</v>
      </c>
      <c r="S14" s="317"/>
    </row>
    <row r="15" spans="1:19" x14ac:dyDescent="0.15">
      <c r="A15" s="50" t="s">
        <v>138</v>
      </c>
      <c r="C15" s="54"/>
      <c r="D15" s="55"/>
      <c r="E15" s="55" t="s">
        <v>139</v>
      </c>
      <c r="F15" s="55"/>
      <c r="G15" s="55"/>
      <c r="H15" s="55"/>
      <c r="I15" s="55"/>
      <c r="J15" s="55"/>
      <c r="K15" s="6"/>
      <c r="L15" s="6"/>
      <c r="M15" s="6"/>
      <c r="N15" s="57">
        <v>14354639</v>
      </c>
      <c r="O15" s="60" t="s">
        <v>351</v>
      </c>
      <c r="P15" s="5"/>
      <c r="R15" s="6">
        <f>IF(COUNTIF(R16:R29,"-")=COUNTA(R16:R29),"-",SUM(R16,R21,R26))</f>
        <v>14354638578</v>
      </c>
      <c r="S15" s="317"/>
    </row>
    <row r="16" spans="1:19" x14ac:dyDescent="0.15">
      <c r="A16" s="50" t="s">
        <v>140</v>
      </c>
      <c r="C16" s="54"/>
      <c r="D16" s="55"/>
      <c r="E16" s="55"/>
      <c r="F16" s="55" t="s">
        <v>141</v>
      </c>
      <c r="G16" s="55"/>
      <c r="H16" s="55"/>
      <c r="I16" s="55"/>
      <c r="J16" s="55"/>
      <c r="K16" s="6"/>
      <c r="L16" s="6"/>
      <c r="M16" s="6"/>
      <c r="N16" s="57">
        <v>279785</v>
      </c>
      <c r="O16" s="60"/>
      <c r="P16" s="5"/>
      <c r="R16" s="6">
        <f>IF(COUNTIF(R17:R20,"-")=COUNTA(R17:R20),"-",SUM(R17:R20))</f>
        <v>279785123</v>
      </c>
      <c r="S16" s="317"/>
    </row>
    <row r="17" spans="1:19" x14ac:dyDescent="0.15">
      <c r="A17" s="50" t="s">
        <v>142</v>
      </c>
      <c r="C17" s="54"/>
      <c r="D17" s="55"/>
      <c r="E17" s="55"/>
      <c r="F17" s="55"/>
      <c r="G17" s="55" t="s">
        <v>143</v>
      </c>
      <c r="H17" s="55"/>
      <c r="I17" s="55"/>
      <c r="J17" s="55"/>
      <c r="K17" s="6"/>
      <c r="L17" s="6"/>
      <c r="M17" s="6"/>
      <c r="N17" s="57">
        <v>270101</v>
      </c>
      <c r="O17" s="60"/>
      <c r="P17" s="5"/>
      <c r="R17" s="6">
        <v>270101431</v>
      </c>
      <c r="S17" s="317"/>
    </row>
    <row r="18" spans="1:19" x14ac:dyDescent="0.15">
      <c r="A18" s="50" t="s">
        <v>144</v>
      </c>
      <c r="C18" s="54"/>
      <c r="D18" s="55"/>
      <c r="E18" s="55"/>
      <c r="F18" s="55"/>
      <c r="G18" s="55" t="s">
        <v>145</v>
      </c>
      <c r="H18" s="55"/>
      <c r="I18" s="55"/>
      <c r="J18" s="55"/>
      <c r="K18" s="6"/>
      <c r="L18" s="6"/>
      <c r="M18" s="6"/>
      <c r="N18" s="57">
        <v>43</v>
      </c>
      <c r="O18" s="60"/>
      <c r="P18" s="5"/>
      <c r="R18" s="6">
        <v>43112</v>
      </c>
      <c r="S18" s="317"/>
    </row>
    <row r="19" spans="1:19" x14ac:dyDescent="0.15">
      <c r="A19" s="50" t="s">
        <v>146</v>
      </c>
      <c r="C19" s="54"/>
      <c r="D19" s="55"/>
      <c r="E19" s="55"/>
      <c r="F19" s="55"/>
      <c r="G19" s="55" t="s">
        <v>147</v>
      </c>
      <c r="H19" s="55"/>
      <c r="I19" s="55"/>
      <c r="J19" s="55"/>
      <c r="K19" s="6"/>
      <c r="L19" s="6"/>
      <c r="M19" s="6"/>
      <c r="N19" s="57" t="s">
        <v>348</v>
      </c>
      <c r="O19" s="60"/>
      <c r="P19" s="5"/>
      <c r="R19" s="6" t="s">
        <v>11</v>
      </c>
      <c r="S19" s="317"/>
    </row>
    <row r="20" spans="1:19" x14ac:dyDescent="0.15">
      <c r="A20" s="50" t="s">
        <v>148</v>
      </c>
      <c r="C20" s="54"/>
      <c r="D20" s="55"/>
      <c r="E20" s="55"/>
      <c r="F20" s="55"/>
      <c r="G20" s="55" t="s">
        <v>35</v>
      </c>
      <c r="H20" s="55"/>
      <c r="I20" s="55"/>
      <c r="J20" s="55"/>
      <c r="K20" s="6"/>
      <c r="L20" s="6"/>
      <c r="M20" s="6"/>
      <c r="N20" s="57">
        <v>9641</v>
      </c>
      <c r="O20" s="60"/>
      <c r="P20" s="5"/>
      <c r="R20" s="6">
        <v>9640580</v>
      </c>
      <c r="S20" s="317"/>
    </row>
    <row r="21" spans="1:19" x14ac:dyDescent="0.15">
      <c r="A21" s="50" t="s">
        <v>149</v>
      </c>
      <c r="C21" s="54"/>
      <c r="D21" s="55"/>
      <c r="E21" s="55"/>
      <c r="F21" s="55" t="s">
        <v>150</v>
      </c>
      <c r="G21" s="55"/>
      <c r="H21" s="55"/>
      <c r="I21" s="55"/>
      <c r="J21" s="55"/>
      <c r="K21" s="6"/>
      <c r="L21" s="6"/>
      <c r="M21" s="6"/>
      <c r="N21" s="57">
        <v>4126934</v>
      </c>
      <c r="O21" s="60"/>
      <c r="P21" s="5"/>
      <c r="R21" s="6">
        <f>IF(COUNTIF(R22:R25,"-")=COUNTA(R22:R25),"-",SUM(R22:R25))</f>
        <v>4126934015</v>
      </c>
      <c r="S21" s="317"/>
    </row>
    <row r="22" spans="1:19" x14ac:dyDescent="0.15">
      <c r="A22" s="50" t="s">
        <v>151</v>
      </c>
      <c r="C22" s="54"/>
      <c r="D22" s="55"/>
      <c r="E22" s="55"/>
      <c r="F22" s="55"/>
      <c r="G22" s="55" t="s">
        <v>152</v>
      </c>
      <c r="H22" s="55"/>
      <c r="I22" s="55"/>
      <c r="J22" s="55"/>
      <c r="K22" s="6"/>
      <c r="L22" s="6"/>
      <c r="M22" s="6"/>
      <c r="N22" s="57">
        <v>4113688</v>
      </c>
      <c r="O22" s="60"/>
      <c r="P22" s="5"/>
      <c r="R22" s="6">
        <v>4113687869</v>
      </c>
      <c r="S22" s="317"/>
    </row>
    <row r="23" spans="1:19" x14ac:dyDescent="0.15">
      <c r="A23" s="50" t="s">
        <v>153</v>
      </c>
      <c r="C23" s="54"/>
      <c r="D23" s="55"/>
      <c r="E23" s="55"/>
      <c r="F23" s="55"/>
      <c r="G23" s="55" t="s">
        <v>154</v>
      </c>
      <c r="H23" s="55"/>
      <c r="I23" s="55"/>
      <c r="J23" s="55"/>
      <c r="K23" s="6"/>
      <c r="L23" s="6"/>
      <c r="M23" s="6"/>
      <c r="N23" s="57" t="s">
        <v>348</v>
      </c>
      <c r="O23" s="60"/>
      <c r="P23" s="5"/>
      <c r="R23" s="6" t="s">
        <v>11</v>
      </c>
      <c r="S23" s="317"/>
    </row>
    <row r="24" spans="1:19" x14ac:dyDescent="0.15">
      <c r="A24" s="50" t="s">
        <v>155</v>
      </c>
      <c r="C24" s="54"/>
      <c r="D24" s="55"/>
      <c r="E24" s="55"/>
      <c r="F24" s="55"/>
      <c r="G24" s="55" t="s">
        <v>156</v>
      </c>
      <c r="H24" s="55"/>
      <c r="I24" s="55"/>
      <c r="J24" s="55"/>
      <c r="K24" s="6"/>
      <c r="L24" s="6"/>
      <c r="M24" s="6"/>
      <c r="N24" s="57">
        <v>13246</v>
      </c>
      <c r="O24" s="60"/>
      <c r="P24" s="5"/>
      <c r="R24" s="6">
        <v>13246146</v>
      </c>
      <c r="S24" s="317"/>
    </row>
    <row r="25" spans="1:19" x14ac:dyDescent="0.15">
      <c r="A25" s="50" t="s">
        <v>157</v>
      </c>
      <c r="C25" s="54"/>
      <c r="D25" s="55"/>
      <c r="E25" s="55"/>
      <c r="F25" s="55"/>
      <c r="G25" s="55" t="s">
        <v>35</v>
      </c>
      <c r="H25" s="55"/>
      <c r="I25" s="55"/>
      <c r="J25" s="55"/>
      <c r="K25" s="6"/>
      <c r="L25" s="6"/>
      <c r="M25" s="6"/>
      <c r="N25" s="57" t="s">
        <v>348</v>
      </c>
      <c r="O25" s="60"/>
      <c r="P25" s="5"/>
      <c r="R25" s="6" t="s">
        <v>11</v>
      </c>
      <c r="S25" s="317"/>
    </row>
    <row r="26" spans="1:19" x14ac:dyDescent="0.15">
      <c r="A26" s="50" t="s">
        <v>158</v>
      </c>
      <c r="C26" s="54"/>
      <c r="D26" s="55"/>
      <c r="E26" s="55"/>
      <c r="F26" s="55" t="s">
        <v>159</v>
      </c>
      <c r="G26" s="55"/>
      <c r="H26" s="55"/>
      <c r="I26" s="55"/>
      <c r="J26" s="55"/>
      <c r="K26" s="6"/>
      <c r="L26" s="6"/>
      <c r="M26" s="6"/>
      <c r="N26" s="57">
        <v>9947919</v>
      </c>
      <c r="O26" s="60"/>
      <c r="P26" s="5"/>
      <c r="R26" s="6">
        <f>IF(COUNTIF(R27:R29,"-")=COUNTA(R27:R29),"-",SUM(R27:R29))</f>
        <v>9947919440</v>
      </c>
      <c r="S26" s="317"/>
    </row>
    <row r="27" spans="1:19" x14ac:dyDescent="0.15">
      <c r="A27" s="50" t="s">
        <v>160</v>
      </c>
      <c r="C27" s="54"/>
      <c r="D27" s="55"/>
      <c r="E27" s="55"/>
      <c r="F27" s="6"/>
      <c r="G27" s="6" t="s">
        <v>161</v>
      </c>
      <c r="H27" s="6"/>
      <c r="I27" s="55"/>
      <c r="J27" s="55"/>
      <c r="K27" s="6"/>
      <c r="L27" s="6"/>
      <c r="M27" s="6"/>
      <c r="N27" s="57">
        <v>66</v>
      </c>
      <c r="O27" s="60"/>
      <c r="P27" s="5"/>
      <c r="R27" s="6">
        <v>66076</v>
      </c>
      <c r="S27" s="317"/>
    </row>
    <row r="28" spans="1:19" x14ac:dyDescent="0.15">
      <c r="A28" s="50" t="s">
        <v>162</v>
      </c>
      <c r="C28" s="54"/>
      <c r="D28" s="55"/>
      <c r="E28" s="55"/>
      <c r="F28" s="6"/>
      <c r="G28" s="55" t="s">
        <v>163</v>
      </c>
      <c r="H28" s="55"/>
      <c r="I28" s="55"/>
      <c r="J28" s="55"/>
      <c r="K28" s="6"/>
      <c r="L28" s="6"/>
      <c r="M28" s="6"/>
      <c r="N28" s="57" t="s">
        <v>348</v>
      </c>
      <c r="O28" s="60"/>
      <c r="P28" s="5"/>
      <c r="R28" s="6" t="s">
        <v>11</v>
      </c>
      <c r="S28" s="317"/>
    </row>
    <row r="29" spans="1:19" x14ac:dyDescent="0.15">
      <c r="A29" s="50" t="s">
        <v>164</v>
      </c>
      <c r="C29" s="54"/>
      <c r="D29" s="55"/>
      <c r="E29" s="55"/>
      <c r="F29" s="6"/>
      <c r="G29" s="55" t="s">
        <v>35</v>
      </c>
      <c r="H29" s="55"/>
      <c r="I29" s="55"/>
      <c r="J29" s="55"/>
      <c r="K29" s="6"/>
      <c r="L29" s="6"/>
      <c r="M29" s="6"/>
      <c r="N29" s="57">
        <v>9947853</v>
      </c>
      <c r="O29" s="60"/>
      <c r="P29" s="5"/>
      <c r="R29" s="6">
        <v>9947853364</v>
      </c>
      <c r="S29" s="317"/>
    </row>
    <row r="30" spans="1:19" x14ac:dyDescent="0.15">
      <c r="A30" s="50" t="s">
        <v>165</v>
      </c>
      <c r="C30" s="54"/>
      <c r="D30" s="55"/>
      <c r="E30" s="6" t="s">
        <v>166</v>
      </c>
      <c r="F30" s="6"/>
      <c r="G30" s="55"/>
      <c r="H30" s="55"/>
      <c r="I30" s="55"/>
      <c r="J30" s="55"/>
      <c r="K30" s="6"/>
      <c r="L30" s="6"/>
      <c r="M30" s="6"/>
      <c r="N30" s="57">
        <v>823083774</v>
      </c>
      <c r="O30" s="60"/>
      <c r="P30" s="5"/>
      <c r="R30" s="6">
        <f>IF(COUNTIF(R31:R34,"-")=COUNTA(R31:R34),"-",SUM(R31:R34))</f>
        <v>823083774193</v>
      </c>
      <c r="S30" s="317"/>
    </row>
    <row r="31" spans="1:19" x14ac:dyDescent="0.15">
      <c r="A31" s="50" t="s">
        <v>167</v>
      </c>
      <c r="C31" s="54"/>
      <c r="D31" s="55"/>
      <c r="E31" s="55"/>
      <c r="F31" s="55" t="s">
        <v>168</v>
      </c>
      <c r="G31" s="55"/>
      <c r="H31" s="55"/>
      <c r="I31" s="55"/>
      <c r="J31" s="55"/>
      <c r="K31" s="6"/>
      <c r="L31" s="6"/>
      <c r="M31" s="6"/>
      <c r="N31" s="57">
        <v>823083774</v>
      </c>
      <c r="O31" s="60"/>
      <c r="P31" s="5"/>
      <c r="R31" s="6">
        <v>823083774193</v>
      </c>
      <c r="S31" s="317"/>
    </row>
    <row r="32" spans="1:19" x14ac:dyDescent="0.15">
      <c r="A32" s="50" t="s">
        <v>169</v>
      </c>
      <c r="C32" s="54"/>
      <c r="D32" s="55"/>
      <c r="E32" s="55"/>
      <c r="F32" s="55" t="s">
        <v>170</v>
      </c>
      <c r="G32" s="55"/>
      <c r="H32" s="55"/>
      <c r="I32" s="55"/>
      <c r="J32" s="55"/>
      <c r="K32" s="6"/>
      <c r="L32" s="6"/>
      <c r="M32" s="6"/>
      <c r="N32" s="57" t="s">
        <v>348</v>
      </c>
      <c r="O32" s="60"/>
      <c r="P32" s="5"/>
      <c r="R32" s="6" t="s">
        <v>11</v>
      </c>
      <c r="S32" s="317"/>
    </row>
    <row r="33" spans="1:19" x14ac:dyDescent="0.15">
      <c r="A33" s="50" t="s">
        <v>171</v>
      </c>
      <c r="C33" s="54"/>
      <c r="D33" s="55"/>
      <c r="E33" s="55"/>
      <c r="F33" s="55" t="s">
        <v>172</v>
      </c>
      <c r="G33" s="55"/>
      <c r="H33" s="55"/>
      <c r="I33" s="55"/>
      <c r="J33" s="55"/>
      <c r="K33" s="6"/>
      <c r="L33" s="6"/>
      <c r="M33" s="6"/>
      <c r="N33" s="57">
        <v>0</v>
      </c>
      <c r="O33" s="60"/>
      <c r="P33" s="5"/>
      <c r="R33" s="6">
        <v>0</v>
      </c>
      <c r="S33" s="317"/>
    </row>
    <row r="34" spans="1:19" x14ac:dyDescent="0.15">
      <c r="A34" s="50" t="s">
        <v>173</v>
      </c>
      <c r="C34" s="54"/>
      <c r="D34" s="55"/>
      <c r="E34" s="55"/>
      <c r="F34" s="55" t="s">
        <v>35</v>
      </c>
      <c r="G34" s="55"/>
      <c r="H34" s="55"/>
      <c r="I34" s="55"/>
      <c r="J34" s="55"/>
      <c r="K34" s="6"/>
      <c r="L34" s="6"/>
      <c r="M34" s="6"/>
      <c r="N34" s="57" t="s">
        <v>348</v>
      </c>
      <c r="O34" s="60"/>
      <c r="P34" s="5"/>
      <c r="R34" s="6" t="s">
        <v>11</v>
      </c>
      <c r="S34" s="317"/>
    </row>
    <row r="35" spans="1:19" x14ac:dyDescent="0.15">
      <c r="A35" s="50" t="s">
        <v>174</v>
      </c>
      <c r="C35" s="54"/>
      <c r="D35" s="55" t="s">
        <v>175</v>
      </c>
      <c r="E35" s="55"/>
      <c r="F35" s="55"/>
      <c r="G35" s="55"/>
      <c r="H35" s="55"/>
      <c r="I35" s="55"/>
      <c r="J35" s="55"/>
      <c r="K35" s="6"/>
      <c r="L35" s="6"/>
      <c r="M35" s="6"/>
      <c r="N35" s="57">
        <v>553061</v>
      </c>
      <c r="O35" s="60"/>
      <c r="P35" s="5"/>
      <c r="R35" s="6">
        <f>IF(COUNTIF(R36:R37,"-")=COUNTA(R36:R37),"-",SUM(R36:R37))</f>
        <v>553061203</v>
      </c>
      <c r="S35" s="317"/>
    </row>
    <row r="36" spans="1:19" x14ac:dyDescent="0.15">
      <c r="A36" s="50" t="s">
        <v>176</v>
      </c>
      <c r="C36" s="54"/>
      <c r="D36" s="55"/>
      <c r="E36" s="55" t="s">
        <v>177</v>
      </c>
      <c r="F36" s="55"/>
      <c r="G36" s="55"/>
      <c r="H36" s="55"/>
      <c r="I36" s="55"/>
      <c r="J36" s="55"/>
      <c r="K36" s="384"/>
      <c r="L36" s="384"/>
      <c r="M36" s="384"/>
      <c r="N36" s="57" t="s">
        <v>348</v>
      </c>
      <c r="O36" s="60"/>
      <c r="P36" s="5"/>
      <c r="R36" s="6" t="s">
        <v>11</v>
      </c>
      <c r="S36" s="317"/>
    </row>
    <row r="37" spans="1:19" x14ac:dyDescent="0.15">
      <c r="A37" s="50" t="s">
        <v>178</v>
      </c>
      <c r="C37" s="54"/>
      <c r="D37" s="55"/>
      <c r="E37" s="55" t="s">
        <v>35</v>
      </c>
      <c r="F37" s="55"/>
      <c r="G37" s="6"/>
      <c r="H37" s="55"/>
      <c r="I37" s="55"/>
      <c r="J37" s="55"/>
      <c r="K37" s="384"/>
      <c r="L37" s="384"/>
      <c r="M37" s="384"/>
      <c r="N37" s="57">
        <v>553061</v>
      </c>
      <c r="O37" s="60"/>
      <c r="P37" s="5"/>
      <c r="R37" s="6">
        <v>553061203</v>
      </c>
      <c r="S37" s="317"/>
    </row>
    <row r="38" spans="1:19" x14ac:dyDescent="0.15">
      <c r="A38" s="50" t="s">
        <v>134</v>
      </c>
      <c r="C38" s="62" t="s">
        <v>135</v>
      </c>
      <c r="D38" s="63"/>
      <c r="E38" s="63"/>
      <c r="F38" s="63"/>
      <c r="G38" s="63"/>
      <c r="H38" s="63"/>
      <c r="I38" s="63"/>
      <c r="J38" s="63"/>
      <c r="K38" s="385"/>
      <c r="L38" s="385"/>
      <c r="M38" s="385"/>
      <c r="N38" s="289">
        <v>-836885352</v>
      </c>
      <c r="O38" s="65"/>
      <c r="P38" s="5"/>
      <c r="R38" s="6">
        <f>IF(COUNTIF(R14:R35,"-")=COUNTA(R14:R35),"-",SUM(R35)-SUM(R14))</f>
        <v>-836885351568</v>
      </c>
      <c r="S38" s="317"/>
    </row>
    <row r="39" spans="1:19" x14ac:dyDescent="0.15">
      <c r="A39" s="50" t="s">
        <v>181</v>
      </c>
      <c r="C39" s="54"/>
      <c r="D39" s="55" t="s">
        <v>182</v>
      </c>
      <c r="E39" s="55"/>
      <c r="F39" s="6"/>
      <c r="G39" s="55"/>
      <c r="H39" s="55"/>
      <c r="I39" s="55"/>
      <c r="J39" s="55"/>
      <c r="K39" s="6"/>
      <c r="L39" s="6"/>
      <c r="M39" s="6"/>
      <c r="N39" s="57">
        <v>67</v>
      </c>
      <c r="O39" s="58"/>
      <c r="P39" s="5"/>
      <c r="R39" s="6">
        <f>IF(COUNTIF(R40:R44,"-")=COUNTA(R40:R44),"-",SUM(R40:R44))</f>
        <v>66606</v>
      </c>
      <c r="S39" s="317"/>
    </row>
    <row r="40" spans="1:19" x14ac:dyDescent="0.15">
      <c r="A40" s="50" t="s">
        <v>183</v>
      </c>
      <c r="C40" s="54"/>
      <c r="D40" s="55"/>
      <c r="E40" s="6" t="s">
        <v>184</v>
      </c>
      <c r="F40" s="6"/>
      <c r="G40" s="55"/>
      <c r="H40" s="55"/>
      <c r="I40" s="55"/>
      <c r="J40" s="55"/>
      <c r="K40" s="6"/>
      <c r="L40" s="6"/>
      <c r="M40" s="6"/>
      <c r="N40" s="57" t="s">
        <v>348</v>
      </c>
      <c r="O40" s="60"/>
      <c r="P40" s="5"/>
      <c r="R40" s="6" t="s">
        <v>11</v>
      </c>
      <c r="S40" s="317"/>
    </row>
    <row r="41" spans="1:19" x14ac:dyDescent="0.15">
      <c r="A41" s="50" t="s">
        <v>185</v>
      </c>
      <c r="C41" s="54"/>
      <c r="D41" s="55"/>
      <c r="E41" s="6" t="s">
        <v>186</v>
      </c>
      <c r="F41" s="6"/>
      <c r="G41" s="55"/>
      <c r="H41" s="55"/>
      <c r="I41" s="55"/>
      <c r="J41" s="55"/>
      <c r="K41" s="6"/>
      <c r="L41" s="6"/>
      <c r="M41" s="6"/>
      <c r="N41" s="57" t="s">
        <v>348</v>
      </c>
      <c r="O41" s="60"/>
      <c r="P41" s="5"/>
      <c r="R41" s="6" t="s">
        <v>11</v>
      </c>
      <c r="S41" s="317"/>
    </row>
    <row r="42" spans="1:19" x14ac:dyDescent="0.15">
      <c r="A42" s="50" t="s">
        <v>187</v>
      </c>
      <c r="C42" s="54"/>
      <c r="D42" s="55"/>
      <c r="E42" s="6" t="s">
        <v>188</v>
      </c>
      <c r="F42" s="6"/>
      <c r="G42" s="55"/>
      <c r="H42" s="6"/>
      <c r="I42" s="55"/>
      <c r="J42" s="55"/>
      <c r="K42" s="6"/>
      <c r="L42" s="6"/>
      <c r="M42" s="6"/>
      <c r="N42" s="57" t="s">
        <v>348</v>
      </c>
      <c r="O42" s="60"/>
      <c r="P42" s="5"/>
      <c r="R42" s="6" t="s">
        <v>11</v>
      </c>
      <c r="S42" s="317"/>
    </row>
    <row r="43" spans="1:19" x14ac:dyDescent="0.15">
      <c r="A43" s="50" t="s">
        <v>189</v>
      </c>
      <c r="C43" s="54"/>
      <c r="D43" s="55"/>
      <c r="E43" s="55" t="s">
        <v>190</v>
      </c>
      <c r="F43" s="55"/>
      <c r="G43" s="55"/>
      <c r="H43" s="55"/>
      <c r="I43" s="55"/>
      <c r="J43" s="55"/>
      <c r="K43" s="6"/>
      <c r="L43" s="6"/>
      <c r="M43" s="6"/>
      <c r="N43" s="57" t="s">
        <v>348</v>
      </c>
      <c r="O43" s="60"/>
      <c r="P43" s="5"/>
      <c r="R43" s="6" t="s">
        <v>11</v>
      </c>
      <c r="S43" s="317"/>
    </row>
    <row r="44" spans="1:19" x14ac:dyDescent="0.15">
      <c r="A44" s="50" t="s">
        <v>191</v>
      </c>
      <c r="C44" s="54"/>
      <c r="D44" s="55"/>
      <c r="E44" s="55" t="s">
        <v>35</v>
      </c>
      <c r="F44" s="55"/>
      <c r="G44" s="55"/>
      <c r="H44" s="55"/>
      <c r="I44" s="55"/>
      <c r="J44" s="55"/>
      <c r="K44" s="6"/>
      <c r="L44" s="6"/>
      <c r="M44" s="6"/>
      <c r="N44" s="57">
        <v>67</v>
      </c>
      <c r="O44" s="60"/>
      <c r="P44" s="5"/>
      <c r="R44" s="6">
        <v>66606</v>
      </c>
      <c r="S44" s="317"/>
    </row>
    <row r="45" spans="1:19" x14ac:dyDescent="0.15">
      <c r="A45" s="50" t="s">
        <v>192</v>
      </c>
      <c r="C45" s="54"/>
      <c r="D45" s="55" t="s">
        <v>193</v>
      </c>
      <c r="E45" s="55"/>
      <c r="F45" s="55"/>
      <c r="G45" s="55"/>
      <c r="H45" s="55"/>
      <c r="I45" s="55"/>
      <c r="J45" s="55"/>
      <c r="K45" s="384"/>
      <c r="L45" s="384"/>
      <c r="M45" s="384"/>
      <c r="N45" s="57" t="s">
        <v>11</v>
      </c>
      <c r="O45" s="58"/>
      <c r="P45" s="5"/>
      <c r="R45" s="6" t="str">
        <f>IF(COUNTIF(R46:R47,"-")=COUNTA(R46:R47),"-",SUM(R46:R47))</f>
        <v>-</v>
      </c>
      <c r="S45" s="317"/>
    </row>
    <row r="46" spans="1:19" x14ac:dyDescent="0.15">
      <c r="A46" s="50" t="s">
        <v>194</v>
      </c>
      <c r="C46" s="54"/>
      <c r="D46" s="55"/>
      <c r="E46" s="55" t="s">
        <v>195</v>
      </c>
      <c r="F46" s="55"/>
      <c r="G46" s="55"/>
      <c r="H46" s="55"/>
      <c r="I46" s="55"/>
      <c r="J46" s="55"/>
      <c r="K46" s="384"/>
      <c r="L46" s="384"/>
      <c r="M46" s="384"/>
      <c r="N46" s="57" t="s">
        <v>348</v>
      </c>
      <c r="O46" s="60"/>
      <c r="P46" s="5"/>
      <c r="R46" s="6" t="s">
        <v>11</v>
      </c>
      <c r="S46" s="317"/>
    </row>
    <row r="47" spans="1:19" ht="14.25" thickBot="1" x14ac:dyDescent="0.2">
      <c r="A47" s="50" t="s">
        <v>196</v>
      </c>
      <c r="C47" s="54"/>
      <c r="D47" s="55"/>
      <c r="E47" s="55" t="s">
        <v>35</v>
      </c>
      <c r="F47" s="55"/>
      <c r="G47" s="55"/>
      <c r="H47" s="55"/>
      <c r="I47" s="55"/>
      <c r="J47" s="55"/>
      <c r="K47" s="384"/>
      <c r="L47" s="384"/>
      <c r="M47" s="384"/>
      <c r="N47" s="57" t="s">
        <v>348</v>
      </c>
      <c r="O47" s="60"/>
      <c r="P47" s="5"/>
      <c r="R47" s="6" t="s">
        <v>11</v>
      </c>
      <c r="S47" s="317"/>
    </row>
    <row r="48" spans="1:19" ht="14.25" thickBot="1" x14ac:dyDescent="0.2">
      <c r="A48" s="50" t="s">
        <v>179</v>
      </c>
      <c r="C48" s="66" t="s">
        <v>180</v>
      </c>
      <c r="D48" s="67"/>
      <c r="E48" s="67"/>
      <c r="F48" s="67"/>
      <c r="G48" s="67"/>
      <c r="H48" s="67"/>
      <c r="I48" s="67"/>
      <c r="J48" s="67"/>
      <c r="K48" s="386"/>
      <c r="L48" s="386"/>
      <c r="M48" s="386"/>
      <c r="N48" s="290">
        <v>-836885418</v>
      </c>
      <c r="O48" s="69" t="s">
        <v>351</v>
      </c>
      <c r="P48" s="5"/>
      <c r="R48" s="6">
        <f>IF(COUNTIF(R38:R47,"-")=COUNTA(R38:R47),"-",SUM(R38,R45)-SUM(R39))</f>
        <v>-836885418174</v>
      </c>
      <c r="S48" s="317"/>
    </row>
    <row r="49" spans="1:12" s="5" customFormat="1" ht="3.75" customHeight="1" x14ac:dyDescent="0.15">
      <c r="A49" s="70"/>
      <c r="C49" s="72"/>
      <c r="D49" s="72"/>
      <c r="E49" s="73"/>
      <c r="F49" s="73"/>
      <c r="G49" s="73"/>
      <c r="H49" s="73"/>
      <c r="I49" s="73"/>
      <c r="J49" s="387"/>
      <c r="K49" s="387"/>
      <c r="L49" s="387"/>
    </row>
    <row r="50" spans="1:12" s="5" customFormat="1" ht="15.6" customHeight="1" x14ac:dyDescent="0.15">
      <c r="A50" s="70"/>
      <c r="C50" s="75"/>
      <c r="D50" s="75" t="s">
        <v>324</v>
      </c>
      <c r="E50" s="76"/>
      <c r="F50" s="76"/>
      <c r="G50" s="76"/>
      <c r="H50" s="76"/>
      <c r="I50" s="76"/>
      <c r="J50" s="388"/>
      <c r="K50" s="388"/>
      <c r="L50" s="388"/>
    </row>
  </sheetData>
  <mergeCells count="5">
    <mergeCell ref="C9:O9"/>
    <mergeCell ref="C10:O10"/>
    <mergeCell ref="C11:O11"/>
    <mergeCell ref="C13:M13"/>
    <mergeCell ref="N13:O13"/>
  </mergeCells>
  <phoneticPr fontId="11"/>
  <pageMargins left="0.7" right="0.7" top="0.39370078740157477" bottom="0.39370078740157477" header="0.51181102362204722" footer="0.5118110236220472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765C-2FEE-40F1-9766-C6CEAF234144}">
  <sheetPr>
    <pageSetUpPr fitToPage="1"/>
  </sheetPr>
  <dimension ref="A1:X32"/>
  <sheetViews>
    <sheetView showGridLines="0" topLeftCell="B1" zoomScale="85" zoomScaleNormal="85" zoomScaleSheetLayoutView="100" workbookViewId="0"/>
  </sheetViews>
  <sheetFormatPr defaultColWidth="9" defaultRowHeight="12.75" x14ac:dyDescent="0.15"/>
  <cols>
    <col min="1" max="1" width="0" style="389" hidden="1" customWidth="1"/>
    <col min="2" max="2" width="1.125" style="390" customWidth="1"/>
    <col min="3" max="3" width="1.625" style="390" customWidth="1"/>
    <col min="4" max="9" width="2" style="390" customWidth="1"/>
    <col min="10" max="10" width="15.375" style="390" customWidth="1"/>
    <col min="11" max="11" width="21.625" style="390" bestFit="1" customWidth="1"/>
    <col min="12" max="12" width="3" style="390" bestFit="1" customWidth="1"/>
    <col min="13" max="13" width="21.625" style="390" bestFit="1" customWidth="1"/>
    <col min="14" max="14" width="3" style="390" bestFit="1" customWidth="1"/>
    <col min="15" max="15" width="21.625" style="390" bestFit="1" customWidth="1"/>
    <col min="16" max="16" width="3" style="390" bestFit="1" customWidth="1"/>
    <col min="17" max="17" width="21.625" style="390" hidden="1" customWidth="1"/>
    <col min="18" max="18" width="3" style="390" hidden="1" customWidth="1"/>
    <col min="19" max="19" width="1" style="390" customWidth="1"/>
    <col min="20" max="20" width="9" style="390"/>
    <col min="21" max="24" width="0" style="390" hidden="1" customWidth="1"/>
    <col min="25" max="16384" width="9" style="390"/>
  </cols>
  <sheetData>
    <row r="1" spans="1:24" x14ac:dyDescent="0.15">
      <c r="C1" s="390" t="s">
        <v>334</v>
      </c>
    </row>
    <row r="2" spans="1:24" x14ac:dyDescent="0.15">
      <c r="C2" s="390" t="s">
        <v>335</v>
      </c>
    </row>
    <row r="3" spans="1:24" x14ac:dyDescent="0.15">
      <c r="C3" s="390" t="s">
        <v>336</v>
      </c>
    </row>
    <row r="4" spans="1:24" x14ac:dyDescent="0.15">
      <c r="C4" s="390" t="s">
        <v>359</v>
      </c>
    </row>
    <row r="5" spans="1:24" x14ac:dyDescent="0.15">
      <c r="C5" s="390" t="s">
        <v>338</v>
      </c>
    </row>
    <row r="6" spans="1:24" x14ac:dyDescent="0.15">
      <c r="C6" s="390" t="s">
        <v>339</v>
      </c>
    </row>
    <row r="7" spans="1:24" x14ac:dyDescent="0.15">
      <c r="C7" s="390" t="s">
        <v>340</v>
      </c>
    </row>
    <row r="9" spans="1:24" ht="24" x14ac:dyDescent="0.25">
      <c r="B9" s="391"/>
      <c r="C9" s="645" t="s">
        <v>366</v>
      </c>
      <c r="D9" s="645"/>
      <c r="E9" s="645"/>
      <c r="F9" s="645"/>
      <c r="G9" s="645"/>
      <c r="H9" s="645"/>
      <c r="I9" s="645"/>
      <c r="J9" s="645"/>
      <c r="K9" s="645"/>
      <c r="L9" s="645"/>
      <c r="M9" s="645"/>
      <c r="N9" s="645"/>
      <c r="O9" s="645"/>
      <c r="P9" s="645"/>
      <c r="Q9" s="645"/>
      <c r="R9" s="645"/>
    </row>
    <row r="10" spans="1:24" ht="17.25" x14ac:dyDescent="0.2">
      <c r="B10" s="392"/>
      <c r="C10" s="646" t="s">
        <v>346</v>
      </c>
      <c r="D10" s="646"/>
      <c r="E10" s="646"/>
      <c r="F10" s="646"/>
      <c r="G10" s="646"/>
      <c r="H10" s="646"/>
      <c r="I10" s="646"/>
      <c r="J10" s="646"/>
      <c r="K10" s="646"/>
      <c r="L10" s="646"/>
      <c r="M10" s="646"/>
      <c r="N10" s="646"/>
      <c r="O10" s="646"/>
      <c r="P10" s="646"/>
      <c r="Q10" s="646"/>
      <c r="R10" s="646"/>
    </row>
    <row r="11" spans="1:24" ht="17.25" x14ac:dyDescent="0.2">
      <c r="B11" s="392"/>
      <c r="C11" s="646" t="s">
        <v>347</v>
      </c>
      <c r="D11" s="646"/>
      <c r="E11" s="646"/>
      <c r="F11" s="646"/>
      <c r="G11" s="646"/>
      <c r="H11" s="646"/>
      <c r="I11" s="646"/>
      <c r="J11" s="646"/>
      <c r="K11" s="646"/>
      <c r="L11" s="646"/>
      <c r="M11" s="646"/>
      <c r="N11" s="646"/>
      <c r="O11" s="646"/>
      <c r="P11" s="646"/>
      <c r="Q11" s="646"/>
      <c r="R11" s="646"/>
    </row>
    <row r="12" spans="1:24" ht="15.75" customHeight="1" thickBot="1" x14ac:dyDescent="0.2">
      <c r="B12" s="393"/>
      <c r="C12" s="394"/>
      <c r="D12" s="394"/>
      <c r="E12" s="394"/>
      <c r="F12" s="394"/>
      <c r="G12" s="394"/>
      <c r="H12" s="394"/>
      <c r="I12" s="394"/>
      <c r="J12" s="395"/>
      <c r="K12" s="394"/>
      <c r="L12" s="395"/>
      <c r="M12" s="394"/>
      <c r="N12" s="394"/>
      <c r="O12" s="394"/>
      <c r="P12" s="396" t="s">
        <v>341</v>
      </c>
      <c r="Q12" s="394"/>
      <c r="R12" s="395"/>
    </row>
    <row r="13" spans="1:24" ht="12.75" customHeight="1" x14ac:dyDescent="0.15">
      <c r="B13" s="397"/>
      <c r="C13" s="647" t="s">
        <v>0</v>
      </c>
      <c r="D13" s="648"/>
      <c r="E13" s="648"/>
      <c r="F13" s="648"/>
      <c r="G13" s="648"/>
      <c r="H13" s="648"/>
      <c r="I13" s="648"/>
      <c r="J13" s="649"/>
      <c r="K13" s="653" t="s">
        <v>325</v>
      </c>
      <c r="L13" s="648"/>
      <c r="M13" s="398"/>
      <c r="N13" s="398"/>
      <c r="O13" s="398"/>
      <c r="P13" s="399"/>
      <c r="Q13" s="398"/>
      <c r="R13" s="399"/>
    </row>
    <row r="14" spans="1:24" ht="29.25" customHeight="1" thickBot="1" x14ac:dyDescent="0.2">
      <c r="A14" s="389" t="s">
        <v>315</v>
      </c>
      <c r="B14" s="397"/>
      <c r="C14" s="650"/>
      <c r="D14" s="651"/>
      <c r="E14" s="651"/>
      <c r="F14" s="651"/>
      <c r="G14" s="651"/>
      <c r="H14" s="651"/>
      <c r="I14" s="651"/>
      <c r="J14" s="652"/>
      <c r="K14" s="654"/>
      <c r="L14" s="651"/>
      <c r="M14" s="655" t="s">
        <v>326</v>
      </c>
      <c r="N14" s="656"/>
      <c r="O14" s="655" t="s">
        <v>327</v>
      </c>
      <c r="P14" s="657"/>
      <c r="Q14" s="658" t="s">
        <v>133</v>
      </c>
      <c r="R14" s="657"/>
    </row>
    <row r="15" spans="1:24" ht="15.95" customHeight="1" x14ac:dyDescent="0.15">
      <c r="A15" s="389" t="s">
        <v>197</v>
      </c>
      <c r="B15" s="400"/>
      <c r="C15" s="90" t="s">
        <v>198</v>
      </c>
      <c r="D15" s="91"/>
      <c r="E15" s="91"/>
      <c r="F15" s="91"/>
      <c r="G15" s="91"/>
      <c r="H15" s="91"/>
      <c r="I15" s="91"/>
      <c r="J15" s="401"/>
      <c r="K15" s="402">
        <v>35888582</v>
      </c>
      <c r="L15" s="403" t="s">
        <v>351</v>
      </c>
      <c r="M15" s="402">
        <v>12327445</v>
      </c>
      <c r="N15" s="404"/>
      <c r="O15" s="402">
        <v>23561136</v>
      </c>
      <c r="P15" s="405"/>
      <c r="Q15" s="406" t="s">
        <v>348</v>
      </c>
      <c r="R15" s="405"/>
      <c r="U15" s="407">
        <f t="shared" ref="U15:U20" si="0">IF(COUNTIF(V15:X15,"-")=COUNTA(V15:X15),"-",SUM(V15:X15))</f>
        <v>35888581712</v>
      </c>
      <c r="V15" s="407">
        <v>12327445438</v>
      </c>
      <c r="W15" s="407">
        <v>23561136274</v>
      </c>
      <c r="X15" s="407" t="s">
        <v>11</v>
      </c>
    </row>
    <row r="16" spans="1:24" ht="15.95" customHeight="1" x14ac:dyDescent="0.15">
      <c r="A16" s="389" t="s">
        <v>199</v>
      </c>
      <c r="B16" s="400"/>
      <c r="C16" s="24"/>
      <c r="D16" s="19" t="s">
        <v>200</v>
      </c>
      <c r="E16" s="19"/>
      <c r="F16" s="19"/>
      <c r="G16" s="19"/>
      <c r="H16" s="19"/>
      <c r="I16" s="19"/>
      <c r="J16" s="397"/>
      <c r="K16" s="408">
        <v>-836885418</v>
      </c>
      <c r="L16" s="409"/>
      <c r="M16" s="638"/>
      <c r="N16" s="639"/>
      <c r="O16" s="408">
        <v>-836885418</v>
      </c>
      <c r="P16" s="410"/>
      <c r="Q16" s="411" t="s">
        <v>348</v>
      </c>
      <c r="R16" s="412"/>
      <c r="U16" s="407">
        <f t="shared" si="0"/>
        <v>-836885418174</v>
      </c>
      <c r="V16" s="407" t="s">
        <v>11</v>
      </c>
      <c r="W16" s="407">
        <v>-836885418174</v>
      </c>
      <c r="X16" s="407" t="s">
        <v>11</v>
      </c>
    </row>
    <row r="17" spans="1:24" ht="15.95" customHeight="1" x14ac:dyDescent="0.15">
      <c r="A17" s="389" t="s">
        <v>201</v>
      </c>
      <c r="B17" s="397"/>
      <c r="C17" s="413"/>
      <c r="D17" s="397" t="s">
        <v>202</v>
      </c>
      <c r="E17" s="397"/>
      <c r="F17" s="397"/>
      <c r="G17" s="397"/>
      <c r="H17" s="397"/>
      <c r="I17" s="397"/>
      <c r="J17" s="397"/>
      <c r="K17" s="408">
        <v>838397943</v>
      </c>
      <c r="L17" s="409" t="s">
        <v>351</v>
      </c>
      <c r="M17" s="633"/>
      <c r="N17" s="640"/>
      <c r="O17" s="408">
        <v>838397943</v>
      </c>
      <c r="P17" s="410" t="s">
        <v>351</v>
      </c>
      <c r="Q17" s="411" t="s">
        <v>11</v>
      </c>
      <c r="R17" s="410"/>
      <c r="U17" s="407">
        <f t="shared" si="0"/>
        <v>838397942651</v>
      </c>
      <c r="V17" s="407" t="s">
        <v>11</v>
      </c>
      <c r="W17" s="407">
        <f>IF(COUNTIF(W18:W19,"-")=COUNTA(W18:W19),"-",SUM(W18:W19))</f>
        <v>838397942651</v>
      </c>
      <c r="X17" s="407" t="s">
        <v>11</v>
      </c>
    </row>
    <row r="18" spans="1:24" ht="15.95" customHeight="1" x14ac:dyDescent="0.15">
      <c r="A18" s="389" t="s">
        <v>203</v>
      </c>
      <c r="B18" s="397"/>
      <c r="C18" s="414"/>
      <c r="D18" s="397"/>
      <c r="E18" s="415" t="s">
        <v>204</v>
      </c>
      <c r="F18" s="415"/>
      <c r="G18" s="415"/>
      <c r="H18" s="415"/>
      <c r="I18" s="415"/>
      <c r="J18" s="397"/>
      <c r="K18" s="408">
        <v>468953500</v>
      </c>
      <c r="L18" s="409"/>
      <c r="M18" s="633"/>
      <c r="N18" s="640"/>
      <c r="O18" s="408">
        <v>468953500</v>
      </c>
      <c r="P18" s="410"/>
      <c r="Q18" s="411" t="s">
        <v>348</v>
      </c>
      <c r="R18" s="410"/>
      <c r="U18" s="407">
        <f t="shared" si="0"/>
        <v>468953500392</v>
      </c>
      <c r="V18" s="407" t="s">
        <v>11</v>
      </c>
      <c r="W18" s="407">
        <v>468953500392</v>
      </c>
      <c r="X18" s="407" t="s">
        <v>11</v>
      </c>
    </row>
    <row r="19" spans="1:24" ht="15.95" customHeight="1" x14ac:dyDescent="0.15">
      <c r="A19" s="389" t="s">
        <v>205</v>
      </c>
      <c r="B19" s="397"/>
      <c r="C19" s="108"/>
      <c r="D19" s="416"/>
      <c r="E19" s="416" t="s">
        <v>206</v>
      </c>
      <c r="F19" s="416"/>
      <c r="G19" s="416"/>
      <c r="H19" s="416"/>
      <c r="I19" s="416"/>
      <c r="J19" s="417"/>
      <c r="K19" s="418">
        <v>369444442</v>
      </c>
      <c r="L19" s="419"/>
      <c r="M19" s="641"/>
      <c r="N19" s="642"/>
      <c r="O19" s="418">
        <v>369444442</v>
      </c>
      <c r="P19" s="420"/>
      <c r="Q19" s="421" t="s">
        <v>348</v>
      </c>
      <c r="R19" s="420"/>
      <c r="U19" s="407">
        <f t="shared" si="0"/>
        <v>369444442259</v>
      </c>
      <c r="V19" s="407" t="s">
        <v>11</v>
      </c>
      <c r="W19" s="407">
        <v>369444442259</v>
      </c>
      <c r="X19" s="407" t="s">
        <v>11</v>
      </c>
    </row>
    <row r="20" spans="1:24" ht="15.95" customHeight="1" x14ac:dyDescent="0.15">
      <c r="A20" s="389" t="s">
        <v>207</v>
      </c>
      <c r="B20" s="397"/>
      <c r="C20" s="116"/>
      <c r="D20" s="422" t="s">
        <v>208</v>
      </c>
      <c r="E20" s="423"/>
      <c r="F20" s="422"/>
      <c r="G20" s="422"/>
      <c r="H20" s="422"/>
      <c r="I20" s="422"/>
      <c r="J20" s="424"/>
      <c r="K20" s="425">
        <v>1512524</v>
      </c>
      <c r="L20" s="426" t="s">
        <v>351</v>
      </c>
      <c r="M20" s="643"/>
      <c r="N20" s="644"/>
      <c r="O20" s="425">
        <v>1512524</v>
      </c>
      <c r="P20" s="427" t="s">
        <v>351</v>
      </c>
      <c r="Q20" s="428" t="s">
        <v>11</v>
      </c>
      <c r="R20" s="427"/>
      <c r="U20" s="407">
        <f t="shared" si="0"/>
        <v>1512524477</v>
      </c>
      <c r="V20" s="407" t="s">
        <v>11</v>
      </c>
      <c r="W20" s="407">
        <f>IF(COUNTIF(W16:W17,"-")=COUNTA(W16:W17),"-",SUM(W16:W17))</f>
        <v>1512524477</v>
      </c>
      <c r="X20" s="407" t="s">
        <v>11</v>
      </c>
    </row>
    <row r="21" spans="1:24" ht="15.95" customHeight="1" x14ac:dyDescent="0.15">
      <c r="A21" s="389" t="s">
        <v>209</v>
      </c>
      <c r="B21" s="397"/>
      <c r="C21" s="24"/>
      <c r="D21" s="429" t="s">
        <v>328</v>
      </c>
      <c r="E21" s="429"/>
      <c r="F21" s="429"/>
      <c r="G21" s="415"/>
      <c r="H21" s="415"/>
      <c r="I21" s="415"/>
      <c r="J21" s="397"/>
      <c r="K21" s="629"/>
      <c r="L21" s="630"/>
      <c r="M21" s="408">
        <v>11183</v>
      </c>
      <c r="N21" s="430"/>
      <c r="O21" s="408">
        <v>-11183</v>
      </c>
      <c r="P21" s="410"/>
      <c r="Q21" s="636" t="s">
        <v>11</v>
      </c>
      <c r="R21" s="637"/>
      <c r="U21" s="407">
        <v>0</v>
      </c>
      <c r="V21" s="407">
        <f>IF(COUNTA(V22:V25)=COUNTIF(V22:V25,"-"),"-",SUM(V22,V24,V23,V25))</f>
        <v>11182998</v>
      </c>
      <c r="W21" s="407">
        <f>IF(COUNTA(W22:W25)=COUNTIF(W22:W25,"-"),"-",SUM(W22,W24,W23,W25))</f>
        <v>-11182998</v>
      </c>
      <c r="X21" s="407" t="s">
        <v>11</v>
      </c>
    </row>
    <row r="22" spans="1:24" ht="15.95" customHeight="1" x14ac:dyDescent="0.15">
      <c r="A22" s="389" t="s">
        <v>210</v>
      </c>
      <c r="B22" s="397"/>
      <c r="C22" s="24"/>
      <c r="D22" s="429"/>
      <c r="E22" s="429" t="s">
        <v>211</v>
      </c>
      <c r="F22" s="415"/>
      <c r="G22" s="415"/>
      <c r="H22" s="415"/>
      <c r="I22" s="415"/>
      <c r="J22" s="397"/>
      <c r="K22" s="629"/>
      <c r="L22" s="630"/>
      <c r="M22" s="408">
        <v>87923</v>
      </c>
      <c r="N22" s="430"/>
      <c r="O22" s="408">
        <v>-87923</v>
      </c>
      <c r="P22" s="410"/>
      <c r="Q22" s="631" t="s">
        <v>11</v>
      </c>
      <c r="R22" s="632"/>
      <c r="U22" s="407">
        <v>0</v>
      </c>
      <c r="V22" s="407">
        <v>87922800</v>
      </c>
      <c r="W22" s="407">
        <v>-87922800</v>
      </c>
      <c r="X22" s="407" t="s">
        <v>11</v>
      </c>
    </row>
    <row r="23" spans="1:24" ht="15.95" customHeight="1" x14ac:dyDescent="0.15">
      <c r="A23" s="389" t="s">
        <v>212</v>
      </c>
      <c r="B23" s="397"/>
      <c r="C23" s="24"/>
      <c r="D23" s="429"/>
      <c r="E23" s="429" t="s">
        <v>213</v>
      </c>
      <c r="F23" s="429"/>
      <c r="G23" s="415"/>
      <c r="H23" s="415"/>
      <c r="I23" s="415"/>
      <c r="J23" s="397"/>
      <c r="K23" s="629"/>
      <c r="L23" s="630"/>
      <c r="M23" s="408">
        <v>-13246</v>
      </c>
      <c r="N23" s="430"/>
      <c r="O23" s="408">
        <v>13246</v>
      </c>
      <c r="P23" s="410"/>
      <c r="Q23" s="631" t="s">
        <v>11</v>
      </c>
      <c r="R23" s="632"/>
      <c r="U23" s="407">
        <v>0</v>
      </c>
      <c r="V23" s="407">
        <v>-13246146</v>
      </c>
      <c r="W23" s="407">
        <v>13246146</v>
      </c>
      <c r="X23" s="407" t="s">
        <v>11</v>
      </c>
    </row>
    <row r="24" spans="1:24" ht="15.95" customHeight="1" x14ac:dyDescent="0.15">
      <c r="A24" s="389" t="s">
        <v>214</v>
      </c>
      <c r="B24" s="397"/>
      <c r="C24" s="24"/>
      <c r="D24" s="429"/>
      <c r="E24" s="429" t="s">
        <v>215</v>
      </c>
      <c r="F24" s="429"/>
      <c r="G24" s="415"/>
      <c r="H24" s="415"/>
      <c r="I24" s="415"/>
      <c r="J24" s="397"/>
      <c r="K24" s="629"/>
      <c r="L24" s="630"/>
      <c r="M24" s="408">
        <v>11828928</v>
      </c>
      <c r="N24" s="430"/>
      <c r="O24" s="408">
        <v>-11828928</v>
      </c>
      <c r="P24" s="410"/>
      <c r="Q24" s="631" t="s">
        <v>11</v>
      </c>
      <c r="R24" s="632"/>
      <c r="U24" s="407">
        <v>0</v>
      </c>
      <c r="V24" s="407">
        <v>11828928266</v>
      </c>
      <c r="W24" s="407">
        <v>-11828928266</v>
      </c>
      <c r="X24" s="407" t="s">
        <v>11</v>
      </c>
    </row>
    <row r="25" spans="1:24" ht="15.95" customHeight="1" x14ac:dyDescent="0.15">
      <c r="A25" s="389" t="s">
        <v>216</v>
      </c>
      <c r="B25" s="397"/>
      <c r="C25" s="24"/>
      <c r="D25" s="429"/>
      <c r="E25" s="429" t="s">
        <v>217</v>
      </c>
      <c r="F25" s="429"/>
      <c r="G25" s="415"/>
      <c r="H25" s="367"/>
      <c r="I25" s="415"/>
      <c r="J25" s="397"/>
      <c r="K25" s="629"/>
      <c r="L25" s="630"/>
      <c r="M25" s="408">
        <v>-11892422</v>
      </c>
      <c r="N25" s="430"/>
      <c r="O25" s="408">
        <v>11892422</v>
      </c>
      <c r="P25" s="410"/>
      <c r="Q25" s="631" t="s">
        <v>11</v>
      </c>
      <c r="R25" s="632"/>
      <c r="U25" s="407">
        <v>0</v>
      </c>
      <c r="V25" s="407">
        <v>-11892421922</v>
      </c>
      <c r="W25" s="407">
        <v>11892421922</v>
      </c>
      <c r="X25" s="407" t="s">
        <v>11</v>
      </c>
    </row>
    <row r="26" spans="1:24" ht="15.95" customHeight="1" x14ac:dyDescent="0.15">
      <c r="A26" s="389" t="s">
        <v>218</v>
      </c>
      <c r="B26" s="397"/>
      <c r="C26" s="24"/>
      <c r="D26" s="429" t="s">
        <v>219</v>
      </c>
      <c r="E26" s="415"/>
      <c r="F26" s="415"/>
      <c r="G26" s="415"/>
      <c r="H26" s="415"/>
      <c r="I26" s="415"/>
      <c r="J26" s="397"/>
      <c r="K26" s="408" t="s">
        <v>11</v>
      </c>
      <c r="L26" s="409"/>
      <c r="M26" s="408" t="s">
        <v>348</v>
      </c>
      <c r="N26" s="430"/>
      <c r="O26" s="633"/>
      <c r="P26" s="634"/>
      <c r="Q26" s="635" t="s">
        <v>11</v>
      </c>
      <c r="R26" s="634"/>
      <c r="U26" s="407" t="str">
        <f>IF(COUNTIF(V26:X26,"-")=COUNTA(V26:X26),"-",SUM(V26:X26))</f>
        <v>-</v>
      </c>
      <c r="V26" s="407" t="s">
        <v>348</v>
      </c>
      <c r="W26" s="407" t="s">
        <v>11</v>
      </c>
      <c r="X26" s="407" t="s">
        <v>11</v>
      </c>
    </row>
    <row r="27" spans="1:24" ht="15.95" customHeight="1" x14ac:dyDescent="0.15">
      <c r="A27" s="389" t="s">
        <v>220</v>
      </c>
      <c r="B27" s="397"/>
      <c r="C27" s="24"/>
      <c r="D27" s="429" t="s">
        <v>221</v>
      </c>
      <c r="E27" s="429"/>
      <c r="F27" s="415"/>
      <c r="G27" s="415"/>
      <c r="H27" s="415"/>
      <c r="I27" s="415"/>
      <c r="J27" s="397"/>
      <c r="K27" s="408" t="s">
        <v>11</v>
      </c>
      <c r="L27" s="409"/>
      <c r="M27" s="408" t="s">
        <v>348</v>
      </c>
      <c r="N27" s="430"/>
      <c r="O27" s="633"/>
      <c r="P27" s="634"/>
      <c r="Q27" s="635" t="s">
        <v>11</v>
      </c>
      <c r="R27" s="634"/>
      <c r="U27" s="407" t="str">
        <f>IF(COUNTIF(V27:X27,"-")=COUNTA(V27:X27),"-",SUM(V27:X27))</f>
        <v>-</v>
      </c>
      <c r="V27" s="407" t="s">
        <v>348</v>
      </c>
      <c r="W27" s="407" t="s">
        <v>11</v>
      </c>
      <c r="X27" s="407" t="s">
        <v>11</v>
      </c>
    </row>
    <row r="28" spans="1:24" ht="15.95" customHeight="1" x14ac:dyDescent="0.15">
      <c r="A28" s="389" t="s">
        <v>223</v>
      </c>
      <c r="B28" s="397"/>
      <c r="C28" s="108"/>
      <c r="D28" s="416" t="s">
        <v>35</v>
      </c>
      <c r="E28" s="416"/>
      <c r="F28" s="416"/>
      <c r="G28" s="431"/>
      <c r="H28" s="431"/>
      <c r="I28" s="431"/>
      <c r="J28" s="417"/>
      <c r="K28" s="418">
        <v>110083</v>
      </c>
      <c r="L28" s="419"/>
      <c r="M28" s="418" t="s">
        <v>348</v>
      </c>
      <c r="N28" s="432"/>
      <c r="O28" s="418">
        <v>110083</v>
      </c>
      <c r="P28" s="420"/>
      <c r="Q28" s="627" t="s">
        <v>11</v>
      </c>
      <c r="R28" s="628"/>
      <c r="S28" s="126"/>
      <c r="U28" s="407">
        <f>IF(COUNTIF(V28:X28,"-")=COUNTA(V28:X28),"-",SUM(V28:X28))</f>
        <v>110083465</v>
      </c>
      <c r="V28" s="407" t="s">
        <v>348</v>
      </c>
      <c r="W28" s="407">
        <v>110083465</v>
      </c>
      <c r="X28" s="407" t="s">
        <v>11</v>
      </c>
    </row>
    <row r="29" spans="1:24" ht="15.95" customHeight="1" thickBot="1" x14ac:dyDescent="0.2">
      <c r="A29" s="389" t="s">
        <v>224</v>
      </c>
      <c r="B29" s="397"/>
      <c r="C29" s="127"/>
      <c r="D29" s="433" t="s">
        <v>225</v>
      </c>
      <c r="E29" s="433"/>
      <c r="F29" s="434"/>
      <c r="G29" s="434"/>
      <c r="H29" s="435"/>
      <c r="I29" s="434"/>
      <c r="J29" s="436"/>
      <c r="K29" s="437">
        <v>1622608</v>
      </c>
      <c r="L29" s="438" t="s">
        <v>351</v>
      </c>
      <c r="M29" s="437">
        <v>11183</v>
      </c>
      <c r="N29" s="439"/>
      <c r="O29" s="437">
        <v>1611425</v>
      </c>
      <c r="P29" s="440" t="s">
        <v>351</v>
      </c>
      <c r="Q29" s="441" t="s">
        <v>11</v>
      </c>
      <c r="R29" s="136"/>
      <c r="S29" s="126"/>
      <c r="U29" s="407">
        <f>IF(COUNTIF(V29:X29,"-")=COUNTA(V29:X29),"-",SUM(V29:X29))</f>
        <v>1622607942</v>
      </c>
      <c r="V29" s="407">
        <f>IF(AND(V21="-",COUNTIF(V26:V27,"-")=COUNTA(V26:V27),V28="-"),"-",SUM(V21,V26:V27,V28))</f>
        <v>11182998</v>
      </c>
      <c r="W29" s="407">
        <f>IF(AND(W20="-",W21="-",COUNTIF(W26:W27,"-")=COUNTA(W26:W27),W28="-"),"-",SUM(W20,W21,W26:W27,W28))</f>
        <v>1611424944</v>
      </c>
      <c r="X29" s="407" t="s">
        <v>11</v>
      </c>
    </row>
    <row r="30" spans="1:24" ht="15.95" customHeight="1" thickBot="1" x14ac:dyDescent="0.2">
      <c r="A30" s="389" t="s">
        <v>226</v>
      </c>
      <c r="B30" s="397"/>
      <c r="C30" s="137" t="s">
        <v>227</v>
      </c>
      <c r="D30" s="442"/>
      <c r="E30" s="442"/>
      <c r="F30" s="442"/>
      <c r="G30" s="443"/>
      <c r="H30" s="443"/>
      <c r="I30" s="443"/>
      <c r="J30" s="444"/>
      <c r="K30" s="445">
        <v>37511190</v>
      </c>
      <c r="L30" s="446" t="s">
        <v>351</v>
      </c>
      <c r="M30" s="445">
        <v>12338628</v>
      </c>
      <c r="N30" s="447"/>
      <c r="O30" s="445">
        <v>25172561</v>
      </c>
      <c r="P30" s="448"/>
      <c r="Q30" s="449" t="s">
        <v>11</v>
      </c>
      <c r="R30" s="145"/>
      <c r="S30" s="126"/>
      <c r="U30" s="407">
        <f>IF(COUNTIF(V30:X30,"-")=COUNTA(V30:X30),"-",SUM(V30:X30))</f>
        <v>37511189654</v>
      </c>
      <c r="V30" s="407">
        <v>12338628436</v>
      </c>
      <c r="W30" s="407">
        <v>25172561218</v>
      </c>
      <c r="X30" s="407" t="s">
        <v>11</v>
      </c>
    </row>
    <row r="31" spans="1:24" ht="6.75" customHeight="1" x14ac:dyDescent="0.15">
      <c r="B31" s="397"/>
      <c r="C31" s="450"/>
      <c r="D31" s="451"/>
      <c r="E31" s="451"/>
      <c r="F31" s="451"/>
      <c r="G31" s="451"/>
      <c r="H31" s="451"/>
      <c r="I31" s="451"/>
      <c r="J31" s="451"/>
      <c r="K31" s="397"/>
      <c r="L31" s="397"/>
      <c r="M31" s="397"/>
      <c r="N31" s="397"/>
      <c r="O31" s="397"/>
      <c r="P31" s="397"/>
      <c r="Q31" s="397"/>
      <c r="R31" s="19"/>
      <c r="S31" s="126"/>
    </row>
    <row r="32" spans="1:24" ht="15.6" customHeight="1" x14ac:dyDescent="0.15">
      <c r="B32" s="397"/>
      <c r="C32" s="452"/>
      <c r="D32" s="149" t="s">
        <v>324</v>
      </c>
      <c r="F32" s="400"/>
      <c r="G32" s="394"/>
      <c r="H32" s="400"/>
      <c r="I32" s="400"/>
      <c r="J32" s="452"/>
      <c r="K32" s="397"/>
      <c r="L32" s="397"/>
      <c r="M32" s="397"/>
      <c r="N32" s="397"/>
      <c r="O32" s="397"/>
      <c r="P32" s="397"/>
      <c r="Q32" s="397"/>
      <c r="R32" s="19"/>
      <c r="S32" s="126"/>
    </row>
  </sheetData>
  <mergeCells count="28">
    <mergeCell ref="C9:R9"/>
    <mergeCell ref="C10:R10"/>
    <mergeCell ref="C11:R11"/>
    <mergeCell ref="C13:J14"/>
    <mergeCell ref="K13:L14"/>
    <mergeCell ref="M14:N14"/>
    <mergeCell ref="O14:P14"/>
    <mergeCell ref="Q14:R14"/>
    <mergeCell ref="K24:L24"/>
    <mergeCell ref="Q24:R24"/>
    <mergeCell ref="M16:N16"/>
    <mergeCell ref="M17:N17"/>
    <mergeCell ref="M18:N18"/>
    <mergeCell ref="M19:N19"/>
    <mergeCell ref="M20:N20"/>
    <mergeCell ref="K21:L21"/>
    <mergeCell ref="Q21:R21"/>
    <mergeCell ref="K22:L22"/>
    <mergeCell ref="Q22:R22"/>
    <mergeCell ref="K23:L23"/>
    <mergeCell ref="Q23:R23"/>
    <mergeCell ref="Q28:R28"/>
    <mergeCell ref="K25:L25"/>
    <mergeCell ref="Q25:R25"/>
    <mergeCell ref="O26:P26"/>
    <mergeCell ref="Q26:R26"/>
    <mergeCell ref="O27:P27"/>
    <mergeCell ref="Q27:R27"/>
  </mergeCells>
  <phoneticPr fontId="11"/>
  <pageMargins left="0.70866141732283472" right="0.70866141732283472" top="0.39370078740157477" bottom="0.39370078740157477" header="0.51181102362204722" footer="0.51181102362204722"/>
  <pageSetup paperSize="9"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437F3-8FA3-4E0A-8896-778BA87B6EED}">
  <sheetPr>
    <pageSetUpPr fitToPage="1"/>
  </sheetPr>
  <dimension ref="A1:S69"/>
  <sheetViews>
    <sheetView topLeftCell="B1" zoomScale="85" zoomScaleNormal="85" workbookViewId="0"/>
  </sheetViews>
  <sheetFormatPr defaultColWidth="9" defaultRowHeight="13.5" x14ac:dyDescent="0.15"/>
  <cols>
    <col min="1" max="1" width="0" style="1" hidden="1" customWidth="1"/>
    <col min="2" max="2" width="0.75" style="3" customWidth="1"/>
    <col min="3" max="11" width="2.125" style="3" customWidth="1"/>
    <col min="12" max="12" width="13.25" style="3" customWidth="1"/>
    <col min="13" max="13" width="21.625" style="3" bestFit="1" customWidth="1"/>
    <col min="14" max="14" width="3" style="3" customWidth="1"/>
    <col min="15" max="15" width="0.75" style="6" customWidth="1"/>
    <col min="16" max="16" width="9" style="6"/>
    <col min="17" max="17" width="0" style="6" hidden="1" customWidth="1"/>
    <col min="18" max="16384" width="9" style="6"/>
  </cols>
  <sheetData>
    <row r="1" spans="1:19" x14ac:dyDescent="0.15">
      <c r="C1" s="3" t="s">
        <v>334</v>
      </c>
    </row>
    <row r="2" spans="1:19" x14ac:dyDescent="0.15">
      <c r="C2" s="3" t="s">
        <v>335</v>
      </c>
    </row>
    <row r="3" spans="1:19" x14ac:dyDescent="0.15">
      <c r="C3" s="3" t="s">
        <v>336</v>
      </c>
    </row>
    <row r="4" spans="1:19" x14ac:dyDescent="0.15">
      <c r="C4" s="3" t="s">
        <v>359</v>
      </c>
    </row>
    <row r="5" spans="1:19" x14ac:dyDescent="0.15">
      <c r="C5" s="3" t="s">
        <v>338</v>
      </c>
    </row>
    <row r="6" spans="1:19" x14ac:dyDescent="0.15">
      <c r="C6" s="3" t="s">
        <v>339</v>
      </c>
    </row>
    <row r="7" spans="1:19" x14ac:dyDescent="0.15">
      <c r="C7" s="3" t="s">
        <v>340</v>
      </c>
    </row>
    <row r="8" spans="1:19" x14ac:dyDescent="0.15">
      <c r="B8" s="152"/>
      <c r="C8" s="152"/>
      <c r="D8" s="48"/>
      <c r="E8" s="48"/>
      <c r="F8" s="48"/>
      <c r="G8" s="48"/>
      <c r="H8" s="48"/>
    </row>
    <row r="9" spans="1:19" ht="24" x14ac:dyDescent="0.15">
      <c r="B9" s="153"/>
      <c r="C9" s="562" t="s">
        <v>360</v>
      </c>
      <c r="D9" s="562"/>
      <c r="E9" s="562"/>
      <c r="F9" s="562"/>
      <c r="G9" s="562"/>
      <c r="H9" s="562"/>
      <c r="I9" s="562"/>
      <c r="J9" s="562"/>
      <c r="K9" s="562"/>
      <c r="L9" s="562"/>
      <c r="M9" s="562"/>
      <c r="N9" s="562"/>
    </row>
    <row r="10" spans="1:19" ht="14.25" x14ac:dyDescent="0.15">
      <c r="A10" s="307"/>
      <c r="B10" s="308"/>
      <c r="C10" s="668" t="s">
        <v>346</v>
      </c>
      <c r="D10" s="668"/>
      <c r="E10" s="668"/>
      <c r="F10" s="668"/>
      <c r="G10" s="668"/>
      <c r="H10" s="668"/>
      <c r="I10" s="668"/>
      <c r="J10" s="668"/>
      <c r="K10" s="668"/>
      <c r="L10" s="668"/>
      <c r="M10" s="668"/>
      <c r="N10" s="668"/>
    </row>
    <row r="11" spans="1:19" ht="14.25" x14ac:dyDescent="0.15">
      <c r="A11" s="307"/>
      <c r="B11" s="308"/>
      <c r="C11" s="668" t="s">
        <v>347</v>
      </c>
      <c r="D11" s="668"/>
      <c r="E11" s="668"/>
      <c r="F11" s="668"/>
      <c r="G11" s="668"/>
      <c r="H11" s="668"/>
      <c r="I11" s="668"/>
      <c r="J11" s="668"/>
      <c r="K11" s="668"/>
      <c r="L11" s="668"/>
      <c r="M11" s="668"/>
      <c r="N11" s="668"/>
    </row>
    <row r="12" spans="1:19" ht="14.25" thickBot="1" x14ac:dyDescent="0.2">
      <c r="A12" s="307"/>
      <c r="B12" s="308"/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10" t="s">
        <v>341</v>
      </c>
    </row>
    <row r="13" spans="1:19" x14ac:dyDescent="0.15">
      <c r="A13" s="307"/>
      <c r="B13" s="308"/>
      <c r="C13" s="669" t="s">
        <v>0</v>
      </c>
      <c r="D13" s="670"/>
      <c r="E13" s="670"/>
      <c r="F13" s="670"/>
      <c r="G13" s="670"/>
      <c r="H13" s="670"/>
      <c r="I13" s="670"/>
      <c r="J13" s="671"/>
      <c r="K13" s="671"/>
      <c r="L13" s="672"/>
      <c r="M13" s="676" t="s">
        <v>317</v>
      </c>
      <c r="N13" s="677"/>
    </row>
    <row r="14" spans="1:19" ht="14.25" thickBot="1" x14ac:dyDescent="0.2">
      <c r="A14" s="307" t="s">
        <v>315</v>
      </c>
      <c r="B14" s="308"/>
      <c r="C14" s="673"/>
      <c r="D14" s="674"/>
      <c r="E14" s="674"/>
      <c r="F14" s="674"/>
      <c r="G14" s="674"/>
      <c r="H14" s="674"/>
      <c r="I14" s="674"/>
      <c r="J14" s="674"/>
      <c r="K14" s="674"/>
      <c r="L14" s="675"/>
      <c r="M14" s="678"/>
      <c r="N14" s="679"/>
    </row>
    <row r="15" spans="1:19" x14ac:dyDescent="0.15">
      <c r="A15" s="158"/>
      <c r="B15" s="159"/>
      <c r="C15" s="160" t="s">
        <v>329</v>
      </c>
      <c r="D15" s="311"/>
      <c r="E15" s="311"/>
      <c r="F15" s="312"/>
      <c r="G15" s="312"/>
      <c r="H15" s="313"/>
      <c r="I15" s="312"/>
      <c r="J15" s="313"/>
      <c r="K15" s="313"/>
      <c r="L15" s="314"/>
      <c r="M15" s="315"/>
      <c r="N15" s="316"/>
      <c r="S15" s="317"/>
    </row>
    <row r="16" spans="1:19" x14ac:dyDescent="0.15">
      <c r="A16" s="1" t="s">
        <v>230</v>
      </c>
      <c r="C16" s="166"/>
      <c r="D16" s="318" t="s">
        <v>231</v>
      </c>
      <c r="E16" s="318"/>
      <c r="F16" s="319"/>
      <c r="G16" s="319"/>
      <c r="H16" s="309"/>
      <c r="I16" s="319"/>
      <c r="J16" s="309"/>
      <c r="K16" s="309"/>
      <c r="L16" s="320"/>
      <c r="M16" s="321">
        <v>837425938</v>
      </c>
      <c r="N16" s="322"/>
      <c r="Q16" s="6">
        <f>IF(AND(Q17="-",Q22="-"),"-",SUM(Q17,Q22))</f>
        <v>837425938125</v>
      </c>
      <c r="S16" s="317"/>
    </row>
    <row r="17" spans="1:19" x14ac:dyDescent="0.15">
      <c r="A17" s="1" t="s">
        <v>232</v>
      </c>
      <c r="C17" s="166"/>
      <c r="D17" s="318"/>
      <c r="E17" s="318" t="s">
        <v>233</v>
      </c>
      <c r="F17" s="319"/>
      <c r="G17" s="319"/>
      <c r="H17" s="319"/>
      <c r="I17" s="319"/>
      <c r="J17" s="309"/>
      <c r="K17" s="309"/>
      <c r="L17" s="320"/>
      <c r="M17" s="321">
        <v>14342164</v>
      </c>
      <c r="N17" s="322"/>
      <c r="Q17" s="6">
        <f>IF(COUNTIF(Q18:Q21,"-")=COUNTA(Q18:Q21),"-",SUM(Q18:Q21))</f>
        <v>14342163932</v>
      </c>
      <c r="S17" s="317"/>
    </row>
    <row r="18" spans="1:19" x14ac:dyDescent="0.15">
      <c r="A18" s="1" t="s">
        <v>234</v>
      </c>
      <c r="C18" s="166"/>
      <c r="D18" s="318"/>
      <c r="E18" s="318"/>
      <c r="F18" s="319" t="s">
        <v>235</v>
      </c>
      <c r="G18" s="319"/>
      <c r="H18" s="319"/>
      <c r="I18" s="319"/>
      <c r="J18" s="309"/>
      <c r="K18" s="309"/>
      <c r="L18" s="320"/>
      <c r="M18" s="321">
        <v>279801</v>
      </c>
      <c r="N18" s="322"/>
      <c r="Q18" s="6">
        <v>279800771</v>
      </c>
      <c r="S18" s="317"/>
    </row>
    <row r="19" spans="1:19" x14ac:dyDescent="0.15">
      <c r="A19" s="1" t="s">
        <v>236</v>
      </c>
      <c r="C19" s="166"/>
      <c r="D19" s="318"/>
      <c r="E19" s="318"/>
      <c r="F19" s="319" t="s">
        <v>237</v>
      </c>
      <c r="G19" s="319"/>
      <c r="H19" s="319"/>
      <c r="I19" s="319"/>
      <c r="J19" s="309"/>
      <c r="K19" s="309"/>
      <c r="L19" s="320"/>
      <c r="M19" s="321">
        <v>4114564</v>
      </c>
      <c r="N19" s="322"/>
      <c r="Q19" s="6">
        <v>4114563721</v>
      </c>
      <c r="S19" s="317"/>
    </row>
    <row r="20" spans="1:19" x14ac:dyDescent="0.15">
      <c r="A20" s="1" t="s">
        <v>238</v>
      </c>
      <c r="C20" s="323"/>
      <c r="D20" s="309"/>
      <c r="E20" s="309"/>
      <c r="F20" s="309" t="s">
        <v>239</v>
      </c>
      <c r="G20" s="309"/>
      <c r="H20" s="309"/>
      <c r="I20" s="309"/>
      <c r="J20" s="309"/>
      <c r="K20" s="309"/>
      <c r="L20" s="320"/>
      <c r="M20" s="321">
        <v>66</v>
      </c>
      <c r="N20" s="322"/>
      <c r="Q20" s="6">
        <v>66076</v>
      </c>
      <c r="S20" s="317"/>
    </row>
    <row r="21" spans="1:19" x14ac:dyDescent="0.15">
      <c r="A21" s="1" t="s">
        <v>240</v>
      </c>
      <c r="C21" s="324"/>
      <c r="D21" s="325"/>
      <c r="E21" s="309"/>
      <c r="F21" s="325" t="s">
        <v>241</v>
      </c>
      <c r="G21" s="325"/>
      <c r="H21" s="325"/>
      <c r="I21" s="325"/>
      <c r="J21" s="309"/>
      <c r="K21" s="309"/>
      <c r="L21" s="320"/>
      <c r="M21" s="321">
        <v>9947733</v>
      </c>
      <c r="N21" s="322"/>
      <c r="Q21" s="6">
        <v>9947733364</v>
      </c>
      <c r="S21" s="317"/>
    </row>
    <row r="22" spans="1:19" x14ac:dyDescent="0.15">
      <c r="A22" s="1" t="s">
        <v>242</v>
      </c>
      <c r="C22" s="323"/>
      <c r="D22" s="325"/>
      <c r="E22" s="309" t="s">
        <v>243</v>
      </c>
      <c r="F22" s="325"/>
      <c r="G22" s="325"/>
      <c r="H22" s="325"/>
      <c r="I22" s="325"/>
      <c r="J22" s="309"/>
      <c r="K22" s="309"/>
      <c r="L22" s="320"/>
      <c r="M22" s="321">
        <v>823083774</v>
      </c>
      <c r="N22" s="322"/>
      <c r="Q22" s="6">
        <f>IF(COUNTIF(Q23:Q26,"-")=COUNTA(Q23:Q26),"-",SUM(Q23:Q26))</f>
        <v>823083774193</v>
      </c>
      <c r="S22" s="317"/>
    </row>
    <row r="23" spans="1:19" x14ac:dyDescent="0.15">
      <c r="A23" s="1" t="s">
        <v>244</v>
      </c>
      <c r="C23" s="323"/>
      <c r="D23" s="325"/>
      <c r="E23" s="325"/>
      <c r="F23" s="309" t="s">
        <v>245</v>
      </c>
      <c r="G23" s="325"/>
      <c r="H23" s="325"/>
      <c r="I23" s="325"/>
      <c r="J23" s="309"/>
      <c r="K23" s="309"/>
      <c r="L23" s="320"/>
      <c r="M23" s="321">
        <v>823083774</v>
      </c>
      <c r="N23" s="322"/>
      <c r="Q23" s="6">
        <v>823083774193</v>
      </c>
      <c r="S23" s="317"/>
    </row>
    <row r="24" spans="1:19" x14ac:dyDescent="0.15">
      <c r="A24" s="1" t="s">
        <v>246</v>
      </c>
      <c r="C24" s="323"/>
      <c r="D24" s="325"/>
      <c r="E24" s="325"/>
      <c r="F24" s="309" t="s">
        <v>247</v>
      </c>
      <c r="G24" s="325"/>
      <c r="H24" s="325"/>
      <c r="I24" s="325"/>
      <c r="J24" s="309"/>
      <c r="K24" s="309"/>
      <c r="L24" s="320"/>
      <c r="M24" s="321" t="s">
        <v>348</v>
      </c>
      <c r="N24" s="322"/>
      <c r="Q24" s="6" t="s">
        <v>11</v>
      </c>
      <c r="S24" s="317"/>
    </row>
    <row r="25" spans="1:19" x14ac:dyDescent="0.15">
      <c r="A25" s="1" t="s">
        <v>248</v>
      </c>
      <c r="C25" s="323"/>
      <c r="D25" s="309"/>
      <c r="E25" s="325"/>
      <c r="F25" s="309" t="s">
        <v>249</v>
      </c>
      <c r="G25" s="325"/>
      <c r="H25" s="325"/>
      <c r="I25" s="325"/>
      <c r="J25" s="309"/>
      <c r="K25" s="309"/>
      <c r="L25" s="320"/>
      <c r="M25" s="321">
        <v>0</v>
      </c>
      <c r="N25" s="326"/>
      <c r="Q25" s="6">
        <v>0</v>
      </c>
      <c r="S25" s="317"/>
    </row>
    <row r="26" spans="1:19" x14ac:dyDescent="0.15">
      <c r="A26" s="1" t="s">
        <v>250</v>
      </c>
      <c r="C26" s="323"/>
      <c r="D26" s="309"/>
      <c r="E26" s="174"/>
      <c r="F26" s="325" t="s">
        <v>241</v>
      </c>
      <c r="G26" s="309"/>
      <c r="H26" s="325"/>
      <c r="I26" s="325"/>
      <c r="J26" s="309"/>
      <c r="K26" s="309"/>
      <c r="L26" s="320"/>
      <c r="M26" s="321" t="s">
        <v>348</v>
      </c>
      <c r="N26" s="322"/>
      <c r="Q26" s="6" t="s">
        <v>11</v>
      </c>
      <c r="S26" s="317"/>
    </row>
    <row r="27" spans="1:19" x14ac:dyDescent="0.15">
      <c r="A27" s="1" t="s">
        <v>251</v>
      </c>
      <c r="C27" s="323"/>
      <c r="D27" s="309" t="s">
        <v>252</v>
      </c>
      <c r="E27" s="174"/>
      <c r="F27" s="325"/>
      <c r="G27" s="325"/>
      <c r="H27" s="325"/>
      <c r="I27" s="325"/>
      <c r="J27" s="309"/>
      <c r="K27" s="309"/>
      <c r="L27" s="320"/>
      <c r="M27" s="321">
        <v>839105628</v>
      </c>
      <c r="N27" s="322" t="s">
        <v>351</v>
      </c>
      <c r="Q27" s="6">
        <f>IF(COUNTIF(Q28:Q31,"-")=COUNTA(Q28:Q31),"-",SUM(Q28:Q31))</f>
        <v>839105627520</v>
      </c>
      <c r="S27" s="317"/>
    </row>
    <row r="28" spans="1:19" x14ac:dyDescent="0.15">
      <c r="A28" s="1" t="s">
        <v>253</v>
      </c>
      <c r="C28" s="323"/>
      <c r="D28" s="309"/>
      <c r="E28" s="174" t="s">
        <v>254</v>
      </c>
      <c r="F28" s="325"/>
      <c r="G28" s="325"/>
      <c r="H28" s="325"/>
      <c r="I28" s="325"/>
      <c r="J28" s="309"/>
      <c r="K28" s="309"/>
      <c r="L28" s="320"/>
      <c r="M28" s="321">
        <v>468953500</v>
      </c>
      <c r="N28" s="322"/>
      <c r="Q28" s="6">
        <v>468953500392</v>
      </c>
      <c r="S28" s="317"/>
    </row>
    <row r="29" spans="1:19" x14ac:dyDescent="0.15">
      <c r="A29" s="1" t="s">
        <v>255</v>
      </c>
      <c r="C29" s="323"/>
      <c r="D29" s="309"/>
      <c r="E29" s="174" t="s">
        <v>256</v>
      </c>
      <c r="F29" s="325"/>
      <c r="G29" s="325"/>
      <c r="H29" s="325"/>
      <c r="I29" s="325"/>
      <c r="J29" s="309"/>
      <c r="K29" s="309"/>
      <c r="L29" s="320"/>
      <c r="M29" s="321">
        <v>369444442</v>
      </c>
      <c r="N29" s="322"/>
      <c r="Q29" s="6">
        <v>369444442259</v>
      </c>
      <c r="S29" s="317"/>
    </row>
    <row r="30" spans="1:19" x14ac:dyDescent="0.15">
      <c r="A30" s="1" t="s">
        <v>257</v>
      </c>
      <c r="C30" s="323"/>
      <c r="D30" s="309"/>
      <c r="E30" s="174" t="s">
        <v>258</v>
      </c>
      <c r="F30" s="325"/>
      <c r="G30" s="325"/>
      <c r="H30" s="325"/>
      <c r="I30" s="325"/>
      <c r="J30" s="309"/>
      <c r="K30" s="309"/>
      <c r="L30" s="320"/>
      <c r="M30" s="321" t="s">
        <v>348</v>
      </c>
      <c r="N30" s="322"/>
      <c r="Q30" s="6" t="s">
        <v>11</v>
      </c>
      <c r="S30" s="317"/>
    </row>
    <row r="31" spans="1:19" x14ac:dyDescent="0.15">
      <c r="A31" s="1" t="s">
        <v>259</v>
      </c>
      <c r="C31" s="323"/>
      <c r="D31" s="309"/>
      <c r="E31" s="174" t="s">
        <v>260</v>
      </c>
      <c r="F31" s="325"/>
      <c r="G31" s="325"/>
      <c r="H31" s="325"/>
      <c r="I31" s="174"/>
      <c r="J31" s="309"/>
      <c r="K31" s="309"/>
      <c r="L31" s="320"/>
      <c r="M31" s="321">
        <v>707685</v>
      </c>
      <c r="N31" s="322"/>
      <c r="Q31" s="6">
        <v>707684869</v>
      </c>
      <c r="S31" s="317"/>
    </row>
    <row r="32" spans="1:19" x14ac:dyDescent="0.15">
      <c r="A32" s="1" t="s">
        <v>261</v>
      </c>
      <c r="C32" s="323"/>
      <c r="D32" s="309" t="s">
        <v>262</v>
      </c>
      <c r="E32" s="174"/>
      <c r="F32" s="325"/>
      <c r="G32" s="325"/>
      <c r="H32" s="325"/>
      <c r="I32" s="174"/>
      <c r="J32" s="309"/>
      <c r="K32" s="309"/>
      <c r="L32" s="320"/>
      <c r="M32" s="321" t="s">
        <v>11</v>
      </c>
      <c r="N32" s="322"/>
      <c r="Q32" s="6" t="str">
        <f>IF(COUNTIF(Q33:Q34,"-")=COUNTA(Q33:Q34),"-",SUM(Q33:Q34))</f>
        <v>-</v>
      </c>
      <c r="S32" s="317"/>
    </row>
    <row r="33" spans="1:19" x14ac:dyDescent="0.15">
      <c r="A33" s="1" t="s">
        <v>263</v>
      </c>
      <c r="C33" s="323"/>
      <c r="D33" s="309"/>
      <c r="E33" s="174" t="s">
        <v>264</v>
      </c>
      <c r="F33" s="325"/>
      <c r="G33" s="325"/>
      <c r="H33" s="325"/>
      <c r="I33" s="325"/>
      <c r="J33" s="309"/>
      <c r="K33" s="309"/>
      <c r="L33" s="320"/>
      <c r="M33" s="321" t="s">
        <v>348</v>
      </c>
      <c r="N33" s="322"/>
      <c r="Q33" s="6" t="s">
        <v>11</v>
      </c>
      <c r="S33" s="317"/>
    </row>
    <row r="34" spans="1:19" x14ac:dyDescent="0.15">
      <c r="A34" s="1" t="s">
        <v>265</v>
      </c>
      <c r="C34" s="323"/>
      <c r="D34" s="309"/>
      <c r="E34" s="174" t="s">
        <v>241</v>
      </c>
      <c r="F34" s="325"/>
      <c r="G34" s="325"/>
      <c r="H34" s="325"/>
      <c r="I34" s="325"/>
      <c r="J34" s="309"/>
      <c r="K34" s="309"/>
      <c r="L34" s="320"/>
      <c r="M34" s="321" t="s">
        <v>348</v>
      </c>
      <c r="N34" s="322"/>
      <c r="Q34" s="6" t="s">
        <v>11</v>
      </c>
      <c r="S34" s="317"/>
    </row>
    <row r="35" spans="1:19" x14ac:dyDescent="0.15">
      <c r="A35" s="1" t="s">
        <v>266</v>
      </c>
      <c r="C35" s="323"/>
      <c r="D35" s="309" t="s">
        <v>267</v>
      </c>
      <c r="E35" s="174"/>
      <c r="F35" s="325"/>
      <c r="G35" s="325"/>
      <c r="H35" s="325"/>
      <c r="I35" s="325"/>
      <c r="J35" s="309"/>
      <c r="K35" s="309"/>
      <c r="L35" s="320"/>
      <c r="M35" s="321" t="s">
        <v>348</v>
      </c>
      <c r="N35" s="322"/>
      <c r="Q35" s="6" t="s">
        <v>11</v>
      </c>
      <c r="S35" s="317"/>
    </row>
    <row r="36" spans="1:19" x14ac:dyDescent="0.15">
      <c r="A36" s="1" t="s">
        <v>228</v>
      </c>
      <c r="C36" s="327" t="s">
        <v>229</v>
      </c>
      <c r="D36" s="328"/>
      <c r="E36" s="177"/>
      <c r="F36" s="329"/>
      <c r="G36" s="329"/>
      <c r="H36" s="329"/>
      <c r="I36" s="329"/>
      <c r="J36" s="328"/>
      <c r="K36" s="328"/>
      <c r="L36" s="330"/>
      <c r="M36" s="331">
        <v>1679689</v>
      </c>
      <c r="N36" s="332" t="s">
        <v>351</v>
      </c>
      <c r="Q36" s="6">
        <f>IF(COUNTIF(Q16:Q35,"-")=COUNTA(Q16:Q35),"-",SUM(Q27,Q35)-SUM(Q16,Q32))</f>
        <v>1679689395</v>
      </c>
      <c r="S36" s="317"/>
    </row>
    <row r="37" spans="1:19" x14ac:dyDescent="0.15">
      <c r="C37" s="323" t="s">
        <v>330</v>
      </c>
      <c r="D37" s="309"/>
      <c r="E37" s="174"/>
      <c r="F37" s="325"/>
      <c r="G37" s="325"/>
      <c r="H37" s="325"/>
      <c r="I37" s="174"/>
      <c r="J37" s="309"/>
      <c r="K37" s="309"/>
      <c r="L37" s="320"/>
      <c r="M37" s="333"/>
      <c r="N37" s="334"/>
      <c r="S37" s="317"/>
    </row>
    <row r="38" spans="1:19" x14ac:dyDescent="0.15">
      <c r="A38" s="1" t="s">
        <v>270</v>
      </c>
      <c r="C38" s="323"/>
      <c r="D38" s="309" t="s">
        <v>271</v>
      </c>
      <c r="E38" s="174"/>
      <c r="F38" s="325"/>
      <c r="G38" s="325"/>
      <c r="H38" s="325"/>
      <c r="I38" s="325"/>
      <c r="J38" s="309"/>
      <c r="K38" s="309"/>
      <c r="L38" s="320"/>
      <c r="M38" s="321">
        <v>11878870</v>
      </c>
      <c r="N38" s="322"/>
      <c r="Q38" s="6">
        <f>IF(COUNTIF(Q39:Q43,"-")=COUNTA(Q39:Q43),"-",SUM(Q39:Q43))</f>
        <v>11878869915</v>
      </c>
      <c r="S38" s="317"/>
    </row>
    <row r="39" spans="1:19" x14ac:dyDescent="0.15">
      <c r="A39" s="1" t="s">
        <v>272</v>
      </c>
      <c r="C39" s="323"/>
      <c r="D39" s="309"/>
      <c r="E39" s="174" t="s">
        <v>273</v>
      </c>
      <c r="F39" s="325"/>
      <c r="G39" s="325"/>
      <c r="H39" s="325"/>
      <c r="I39" s="325"/>
      <c r="J39" s="309"/>
      <c r="K39" s="309"/>
      <c r="L39" s="320"/>
      <c r="M39" s="321">
        <v>87923</v>
      </c>
      <c r="N39" s="322"/>
      <c r="Q39" s="6">
        <v>87922800</v>
      </c>
      <c r="S39" s="317"/>
    </row>
    <row r="40" spans="1:19" x14ac:dyDescent="0.15">
      <c r="A40" s="1" t="s">
        <v>274</v>
      </c>
      <c r="C40" s="323"/>
      <c r="D40" s="309"/>
      <c r="E40" s="174" t="s">
        <v>275</v>
      </c>
      <c r="F40" s="325"/>
      <c r="G40" s="325"/>
      <c r="H40" s="325"/>
      <c r="I40" s="325"/>
      <c r="J40" s="309"/>
      <c r="K40" s="309"/>
      <c r="L40" s="320"/>
      <c r="M40" s="321">
        <v>11790947</v>
      </c>
      <c r="N40" s="322"/>
      <c r="Q40" s="6">
        <v>11790947115</v>
      </c>
      <c r="S40" s="317"/>
    </row>
    <row r="41" spans="1:19" x14ac:dyDescent="0.15">
      <c r="A41" s="1" t="s">
        <v>276</v>
      </c>
      <c r="C41" s="323"/>
      <c r="D41" s="309"/>
      <c r="E41" s="174" t="s">
        <v>277</v>
      </c>
      <c r="F41" s="325"/>
      <c r="G41" s="325"/>
      <c r="H41" s="325"/>
      <c r="I41" s="325"/>
      <c r="J41" s="309"/>
      <c r="K41" s="309"/>
      <c r="L41" s="320"/>
      <c r="M41" s="321" t="s">
        <v>348</v>
      </c>
      <c r="N41" s="322"/>
      <c r="Q41" s="6" t="s">
        <v>11</v>
      </c>
      <c r="S41" s="317"/>
    </row>
    <row r="42" spans="1:19" x14ac:dyDescent="0.15">
      <c r="A42" s="1" t="s">
        <v>278</v>
      </c>
      <c r="C42" s="323"/>
      <c r="D42" s="309"/>
      <c r="E42" s="174" t="s">
        <v>279</v>
      </c>
      <c r="F42" s="325"/>
      <c r="G42" s="325"/>
      <c r="H42" s="325"/>
      <c r="I42" s="325"/>
      <c r="J42" s="309"/>
      <c r="K42" s="309"/>
      <c r="L42" s="320"/>
      <c r="M42" s="321" t="s">
        <v>348</v>
      </c>
      <c r="N42" s="322"/>
      <c r="Q42" s="6" t="s">
        <v>11</v>
      </c>
      <c r="S42" s="317"/>
    </row>
    <row r="43" spans="1:19" x14ac:dyDescent="0.15">
      <c r="A43" s="1" t="s">
        <v>280</v>
      </c>
      <c r="C43" s="323"/>
      <c r="D43" s="309"/>
      <c r="E43" s="174" t="s">
        <v>241</v>
      </c>
      <c r="F43" s="325"/>
      <c r="G43" s="325"/>
      <c r="H43" s="325"/>
      <c r="I43" s="325"/>
      <c r="J43" s="309"/>
      <c r="K43" s="309"/>
      <c r="L43" s="320"/>
      <c r="M43" s="321" t="s">
        <v>348</v>
      </c>
      <c r="N43" s="322"/>
      <c r="Q43" s="6" t="s">
        <v>11</v>
      </c>
      <c r="S43" s="317"/>
    </row>
    <row r="44" spans="1:19" x14ac:dyDescent="0.15">
      <c r="A44" s="1" t="s">
        <v>281</v>
      </c>
      <c r="C44" s="323"/>
      <c r="D44" s="309" t="s">
        <v>282</v>
      </c>
      <c r="E44" s="174"/>
      <c r="F44" s="325"/>
      <c r="G44" s="325"/>
      <c r="H44" s="325"/>
      <c r="I44" s="174"/>
      <c r="J44" s="309"/>
      <c r="K44" s="309"/>
      <c r="L44" s="320"/>
      <c r="M44" s="321">
        <v>11879038</v>
      </c>
      <c r="N44" s="322"/>
      <c r="Q44" s="6">
        <f>IF(COUNTIF(Q45:Q49,"-")=COUNTA(Q45:Q49),"-",SUM(Q45:Q49))</f>
        <v>11879038000</v>
      </c>
      <c r="S44" s="317"/>
    </row>
    <row r="45" spans="1:19" x14ac:dyDescent="0.15">
      <c r="A45" s="1" t="s">
        <v>283</v>
      </c>
      <c r="C45" s="323"/>
      <c r="D45" s="309"/>
      <c r="E45" s="174" t="s">
        <v>256</v>
      </c>
      <c r="F45" s="325"/>
      <c r="G45" s="325"/>
      <c r="H45" s="325"/>
      <c r="I45" s="174"/>
      <c r="J45" s="309"/>
      <c r="K45" s="309"/>
      <c r="L45" s="320"/>
      <c r="M45" s="321" t="s">
        <v>348</v>
      </c>
      <c r="N45" s="322"/>
      <c r="Q45" s="6" t="s">
        <v>11</v>
      </c>
      <c r="S45" s="317"/>
    </row>
    <row r="46" spans="1:19" x14ac:dyDescent="0.15">
      <c r="A46" s="1" t="s">
        <v>284</v>
      </c>
      <c r="C46" s="323"/>
      <c r="D46" s="309"/>
      <c r="E46" s="174" t="s">
        <v>285</v>
      </c>
      <c r="F46" s="325"/>
      <c r="G46" s="325"/>
      <c r="H46" s="325"/>
      <c r="I46" s="174"/>
      <c r="J46" s="309"/>
      <c r="K46" s="309"/>
      <c r="L46" s="320"/>
      <c r="M46" s="321">
        <v>11879038</v>
      </c>
      <c r="N46" s="322"/>
      <c r="Q46" s="6">
        <v>11879038000</v>
      </c>
      <c r="S46" s="317"/>
    </row>
    <row r="47" spans="1:19" x14ac:dyDescent="0.15">
      <c r="A47" s="1" t="s">
        <v>286</v>
      </c>
      <c r="C47" s="323"/>
      <c r="D47" s="309"/>
      <c r="E47" s="174" t="s">
        <v>287</v>
      </c>
      <c r="F47" s="325"/>
      <c r="G47" s="309"/>
      <c r="H47" s="325"/>
      <c r="I47" s="325"/>
      <c r="J47" s="309"/>
      <c r="K47" s="309"/>
      <c r="L47" s="320"/>
      <c r="M47" s="321" t="s">
        <v>348</v>
      </c>
      <c r="N47" s="322"/>
      <c r="Q47" s="6" t="s">
        <v>11</v>
      </c>
      <c r="S47" s="317"/>
    </row>
    <row r="48" spans="1:19" x14ac:dyDescent="0.15">
      <c r="A48" s="1" t="s">
        <v>288</v>
      </c>
      <c r="C48" s="323"/>
      <c r="D48" s="309"/>
      <c r="E48" s="174" t="s">
        <v>289</v>
      </c>
      <c r="F48" s="325"/>
      <c r="G48" s="309"/>
      <c r="H48" s="325"/>
      <c r="I48" s="325"/>
      <c r="J48" s="309"/>
      <c r="K48" s="309"/>
      <c r="L48" s="320"/>
      <c r="M48" s="321" t="s">
        <v>348</v>
      </c>
      <c r="N48" s="322"/>
      <c r="Q48" s="6" t="s">
        <v>11</v>
      </c>
      <c r="S48" s="317"/>
    </row>
    <row r="49" spans="1:19" x14ac:dyDescent="0.15">
      <c r="A49" s="1" t="s">
        <v>290</v>
      </c>
      <c r="C49" s="323"/>
      <c r="D49" s="309"/>
      <c r="E49" s="174" t="s">
        <v>260</v>
      </c>
      <c r="F49" s="325"/>
      <c r="G49" s="325"/>
      <c r="H49" s="325"/>
      <c r="I49" s="325"/>
      <c r="J49" s="309"/>
      <c r="K49" s="309"/>
      <c r="L49" s="320"/>
      <c r="M49" s="321" t="s">
        <v>348</v>
      </c>
      <c r="N49" s="322"/>
      <c r="Q49" s="6" t="s">
        <v>11</v>
      </c>
      <c r="S49" s="317"/>
    </row>
    <row r="50" spans="1:19" x14ac:dyDescent="0.15">
      <c r="A50" s="1" t="s">
        <v>268</v>
      </c>
      <c r="C50" s="327" t="s">
        <v>269</v>
      </c>
      <c r="D50" s="328"/>
      <c r="E50" s="177"/>
      <c r="F50" s="329"/>
      <c r="G50" s="329"/>
      <c r="H50" s="329"/>
      <c r="I50" s="329"/>
      <c r="J50" s="328"/>
      <c r="K50" s="328"/>
      <c r="L50" s="330"/>
      <c r="M50" s="331">
        <v>168</v>
      </c>
      <c r="N50" s="332"/>
      <c r="Q50" s="6">
        <f>IF(AND(Q38="-",Q44="-"),"-",SUM(Q44)-SUM(Q38))</f>
        <v>168085</v>
      </c>
      <c r="S50" s="317"/>
    </row>
    <row r="51" spans="1:19" x14ac:dyDescent="0.15">
      <c r="C51" s="323" t="s">
        <v>331</v>
      </c>
      <c r="D51" s="309"/>
      <c r="E51" s="174"/>
      <c r="F51" s="325"/>
      <c r="G51" s="325"/>
      <c r="H51" s="325"/>
      <c r="I51" s="325"/>
      <c r="J51" s="309"/>
      <c r="K51" s="309"/>
      <c r="L51" s="320"/>
      <c r="M51" s="333"/>
      <c r="N51" s="334"/>
      <c r="S51" s="317"/>
    </row>
    <row r="52" spans="1:19" x14ac:dyDescent="0.15">
      <c r="A52" s="1" t="s">
        <v>293</v>
      </c>
      <c r="C52" s="323"/>
      <c r="D52" s="309" t="s">
        <v>294</v>
      </c>
      <c r="E52" s="174"/>
      <c r="F52" s="325"/>
      <c r="G52" s="325"/>
      <c r="H52" s="325"/>
      <c r="I52" s="325"/>
      <c r="J52" s="309"/>
      <c r="K52" s="309"/>
      <c r="L52" s="320"/>
      <c r="M52" s="321" t="s">
        <v>11</v>
      </c>
      <c r="N52" s="322"/>
      <c r="Q52" s="6" t="str">
        <f>IF(COUNTIF(Q53:Q54,"-")=COUNTA(Q53:Q54),"-",SUM(Q53:Q54))</f>
        <v>-</v>
      </c>
      <c r="S52" s="317"/>
    </row>
    <row r="53" spans="1:19" x14ac:dyDescent="0.15">
      <c r="A53" s="1" t="s">
        <v>295</v>
      </c>
      <c r="C53" s="323"/>
      <c r="D53" s="309"/>
      <c r="E53" s="174" t="s">
        <v>332</v>
      </c>
      <c r="F53" s="325"/>
      <c r="G53" s="325"/>
      <c r="H53" s="325"/>
      <c r="I53" s="325"/>
      <c r="J53" s="309"/>
      <c r="K53" s="309"/>
      <c r="L53" s="320"/>
      <c r="M53" s="321" t="s">
        <v>348</v>
      </c>
      <c r="N53" s="322"/>
      <c r="Q53" s="6" t="s">
        <v>11</v>
      </c>
      <c r="S53" s="317"/>
    </row>
    <row r="54" spans="1:19" x14ac:dyDescent="0.15">
      <c r="A54" s="1" t="s">
        <v>296</v>
      </c>
      <c r="C54" s="323"/>
      <c r="D54" s="309"/>
      <c r="E54" s="174" t="s">
        <v>241</v>
      </c>
      <c r="F54" s="325"/>
      <c r="G54" s="325"/>
      <c r="H54" s="325"/>
      <c r="I54" s="325"/>
      <c r="J54" s="309"/>
      <c r="K54" s="309"/>
      <c r="L54" s="320"/>
      <c r="M54" s="321" t="s">
        <v>348</v>
      </c>
      <c r="N54" s="322"/>
      <c r="Q54" s="6" t="s">
        <v>11</v>
      </c>
      <c r="S54" s="317"/>
    </row>
    <row r="55" spans="1:19" x14ac:dyDescent="0.15">
      <c r="A55" s="1" t="s">
        <v>297</v>
      </c>
      <c r="C55" s="323"/>
      <c r="D55" s="309" t="s">
        <v>298</v>
      </c>
      <c r="E55" s="174"/>
      <c r="F55" s="325"/>
      <c r="G55" s="325"/>
      <c r="H55" s="325"/>
      <c r="I55" s="325"/>
      <c r="J55" s="309"/>
      <c r="K55" s="309"/>
      <c r="L55" s="320"/>
      <c r="M55" s="321" t="s">
        <v>11</v>
      </c>
      <c r="N55" s="322"/>
      <c r="Q55" s="6" t="str">
        <f>IF(COUNTIF(Q56:Q57,"-")=COUNTA(Q56:Q57),"-",SUM(Q56:Q57))</f>
        <v>-</v>
      </c>
      <c r="S55" s="317"/>
    </row>
    <row r="56" spans="1:19" x14ac:dyDescent="0.15">
      <c r="A56" s="1" t="s">
        <v>299</v>
      </c>
      <c r="C56" s="323"/>
      <c r="D56" s="309"/>
      <c r="E56" s="174" t="s">
        <v>333</v>
      </c>
      <c r="F56" s="325"/>
      <c r="G56" s="325"/>
      <c r="H56" s="325"/>
      <c r="I56" s="319"/>
      <c r="J56" s="309"/>
      <c r="K56" s="309"/>
      <c r="L56" s="320"/>
      <c r="M56" s="321" t="s">
        <v>348</v>
      </c>
      <c r="N56" s="322"/>
      <c r="Q56" s="6" t="s">
        <v>11</v>
      </c>
      <c r="S56" s="317"/>
    </row>
    <row r="57" spans="1:19" x14ac:dyDescent="0.15">
      <c r="A57" s="1" t="s">
        <v>300</v>
      </c>
      <c r="C57" s="323"/>
      <c r="D57" s="309"/>
      <c r="E57" s="174" t="s">
        <v>260</v>
      </c>
      <c r="F57" s="325"/>
      <c r="G57" s="325"/>
      <c r="H57" s="325"/>
      <c r="I57" s="335"/>
      <c r="J57" s="309"/>
      <c r="K57" s="309"/>
      <c r="L57" s="320"/>
      <c r="M57" s="321" t="s">
        <v>348</v>
      </c>
      <c r="N57" s="322"/>
      <c r="Q57" s="6" t="s">
        <v>11</v>
      </c>
      <c r="S57" s="317"/>
    </row>
    <row r="58" spans="1:19" x14ac:dyDescent="0.15">
      <c r="A58" s="1" t="s">
        <v>291</v>
      </c>
      <c r="C58" s="327" t="s">
        <v>292</v>
      </c>
      <c r="D58" s="328"/>
      <c r="E58" s="177"/>
      <c r="F58" s="329"/>
      <c r="G58" s="329"/>
      <c r="H58" s="329"/>
      <c r="I58" s="336"/>
      <c r="J58" s="328"/>
      <c r="K58" s="328"/>
      <c r="L58" s="330"/>
      <c r="M58" s="331" t="s">
        <v>11</v>
      </c>
      <c r="N58" s="332"/>
      <c r="Q58" s="6" t="str">
        <f>IF(AND(Q52="-",Q55="-"),"-",SUM(Q55)-SUM(Q52))</f>
        <v>-</v>
      </c>
      <c r="S58" s="317"/>
    </row>
    <row r="59" spans="1:19" x14ac:dyDescent="0.15">
      <c r="A59" s="1" t="s">
        <v>301</v>
      </c>
      <c r="C59" s="680" t="s">
        <v>302</v>
      </c>
      <c r="D59" s="681"/>
      <c r="E59" s="681"/>
      <c r="F59" s="681"/>
      <c r="G59" s="681"/>
      <c r="H59" s="681"/>
      <c r="I59" s="681"/>
      <c r="J59" s="681"/>
      <c r="K59" s="681"/>
      <c r="L59" s="682"/>
      <c r="M59" s="331">
        <v>1679857</v>
      </c>
      <c r="N59" s="332"/>
      <c r="Q59" s="6">
        <f>IF(AND(Q36="-",Q50="-",Q58="-"),"-",SUM(Q36,Q50,Q58))</f>
        <v>1679857480</v>
      </c>
      <c r="S59" s="317"/>
    </row>
    <row r="60" spans="1:19" ht="14.25" thickBot="1" x14ac:dyDescent="0.2">
      <c r="A60" s="1" t="s">
        <v>303</v>
      </c>
      <c r="C60" s="659" t="s">
        <v>304</v>
      </c>
      <c r="D60" s="660"/>
      <c r="E60" s="660"/>
      <c r="F60" s="660"/>
      <c r="G60" s="660"/>
      <c r="H60" s="660"/>
      <c r="I60" s="660"/>
      <c r="J60" s="660"/>
      <c r="K60" s="660"/>
      <c r="L60" s="661"/>
      <c r="M60" s="331">
        <v>23383802</v>
      </c>
      <c r="N60" s="332"/>
      <c r="Q60" s="6">
        <v>23383801606</v>
      </c>
      <c r="S60" s="317"/>
    </row>
    <row r="61" spans="1:19" ht="14.25" hidden="1" thickBot="1" x14ac:dyDescent="0.2">
      <c r="A61" s="1">
        <v>4435000</v>
      </c>
      <c r="C61" s="662" t="s">
        <v>222</v>
      </c>
      <c r="D61" s="663"/>
      <c r="E61" s="663"/>
      <c r="F61" s="663"/>
      <c r="G61" s="663"/>
      <c r="H61" s="663"/>
      <c r="I61" s="663"/>
      <c r="J61" s="663"/>
      <c r="K61" s="663"/>
      <c r="L61" s="664"/>
      <c r="M61" s="337" t="s">
        <v>348</v>
      </c>
      <c r="N61" s="332"/>
      <c r="Q61" s="6" t="s">
        <v>348</v>
      </c>
      <c r="S61" s="317"/>
    </row>
    <row r="62" spans="1:19" ht="14.25" thickBot="1" x14ac:dyDescent="0.2">
      <c r="A62" s="1" t="s">
        <v>305</v>
      </c>
      <c r="C62" s="665" t="s">
        <v>306</v>
      </c>
      <c r="D62" s="666"/>
      <c r="E62" s="666"/>
      <c r="F62" s="666"/>
      <c r="G62" s="666"/>
      <c r="H62" s="666"/>
      <c r="I62" s="666"/>
      <c r="J62" s="666"/>
      <c r="K62" s="666"/>
      <c r="L62" s="667"/>
      <c r="M62" s="338">
        <v>25063659</v>
      </c>
      <c r="N62" s="339"/>
      <c r="Q62" s="6">
        <f>IF(COUNTIF(Q59:Q61,"-")=COUNTA(Q59:Q61),"-",SUM(Q59:Q61))</f>
        <v>25063659086</v>
      </c>
      <c r="S62" s="317"/>
    </row>
    <row r="63" spans="1:19" ht="14.25" thickBot="1" x14ac:dyDescent="0.2"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1"/>
      <c r="N63" s="342"/>
      <c r="S63" s="317"/>
    </row>
    <row r="64" spans="1:19" x14ac:dyDescent="0.15">
      <c r="A64" s="1" t="s">
        <v>307</v>
      </c>
      <c r="C64" s="343" t="s">
        <v>308</v>
      </c>
      <c r="D64" s="344"/>
      <c r="E64" s="344"/>
      <c r="F64" s="344"/>
      <c r="G64" s="344"/>
      <c r="H64" s="344"/>
      <c r="I64" s="344"/>
      <c r="J64" s="344"/>
      <c r="K64" s="344"/>
      <c r="L64" s="344"/>
      <c r="M64" s="345">
        <v>99</v>
      </c>
      <c r="N64" s="346"/>
      <c r="Q64" s="6">
        <v>98871</v>
      </c>
      <c r="S64" s="317"/>
    </row>
    <row r="65" spans="1:19" x14ac:dyDescent="0.15">
      <c r="A65" s="1" t="s">
        <v>309</v>
      </c>
      <c r="C65" s="347" t="s">
        <v>310</v>
      </c>
      <c r="D65" s="348"/>
      <c r="E65" s="348"/>
      <c r="F65" s="348"/>
      <c r="G65" s="348"/>
      <c r="H65" s="348"/>
      <c r="I65" s="348"/>
      <c r="J65" s="348"/>
      <c r="K65" s="348"/>
      <c r="L65" s="348"/>
      <c r="M65" s="331">
        <v>-3</v>
      </c>
      <c r="N65" s="332"/>
      <c r="Q65" s="6">
        <v>-2754</v>
      </c>
      <c r="S65" s="317"/>
    </row>
    <row r="66" spans="1:19" ht="14.25" thickBot="1" x14ac:dyDescent="0.2">
      <c r="A66" s="1" t="s">
        <v>311</v>
      </c>
      <c r="C66" s="349" t="s">
        <v>312</v>
      </c>
      <c r="D66" s="350"/>
      <c r="E66" s="350"/>
      <c r="F66" s="350"/>
      <c r="G66" s="350"/>
      <c r="H66" s="350"/>
      <c r="I66" s="350"/>
      <c r="J66" s="350"/>
      <c r="K66" s="350"/>
      <c r="L66" s="350"/>
      <c r="M66" s="351">
        <v>96</v>
      </c>
      <c r="N66" s="352"/>
      <c r="Q66" s="6">
        <f>IF(COUNTIF(Q64:Q65,"-")=COUNTA(Q64:Q65),"-",SUM(Q64:Q65))</f>
        <v>96117</v>
      </c>
      <c r="S66" s="317"/>
    </row>
    <row r="67" spans="1:19" ht="14.25" thickBot="1" x14ac:dyDescent="0.2">
      <c r="A67" s="1" t="s">
        <v>313</v>
      </c>
      <c r="C67" s="353" t="s">
        <v>314</v>
      </c>
      <c r="D67" s="354"/>
      <c r="E67" s="198"/>
      <c r="F67" s="355"/>
      <c r="G67" s="355"/>
      <c r="H67" s="355"/>
      <c r="I67" s="355"/>
      <c r="J67" s="354"/>
      <c r="K67" s="354"/>
      <c r="L67" s="354"/>
      <c r="M67" s="338">
        <v>25063755</v>
      </c>
      <c r="N67" s="339"/>
      <c r="Q67" s="6">
        <f>IF(AND(Q62="-",Q66="-"),"-",SUM(Q62,Q66))</f>
        <v>25063755203</v>
      </c>
      <c r="S67" s="317"/>
    </row>
    <row r="68" spans="1:19" ht="6.75" customHeight="1" x14ac:dyDescent="0.15">
      <c r="C68" s="308"/>
      <c r="D68" s="308"/>
      <c r="E68" s="200"/>
      <c r="F68" s="356"/>
      <c r="G68" s="356"/>
      <c r="H68" s="356"/>
      <c r="I68" s="357"/>
    </row>
    <row r="69" spans="1:19" x14ac:dyDescent="0.15">
      <c r="C69" s="308"/>
      <c r="D69" s="204" t="s">
        <v>324</v>
      </c>
      <c r="E69" s="200"/>
      <c r="F69" s="356"/>
      <c r="G69" s="356"/>
      <c r="H69" s="356"/>
      <c r="I69" s="358"/>
    </row>
  </sheetData>
  <mergeCells count="9">
    <mergeCell ref="C60:L60"/>
    <mergeCell ref="C61:L61"/>
    <mergeCell ref="C62:L62"/>
    <mergeCell ref="C9:N9"/>
    <mergeCell ref="C10:N10"/>
    <mergeCell ref="C11:N11"/>
    <mergeCell ref="C13:L14"/>
    <mergeCell ref="M13:N14"/>
    <mergeCell ref="C59:L59"/>
  </mergeCells>
  <phoneticPr fontId="11"/>
  <pageMargins left="0.7" right="0.7" top="0.39370078740157477" bottom="0.39370078740157477" header="0.51181102362204722" footer="0.51181102362204722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貸借対照表（一般会計等）</vt:lpstr>
      <vt:lpstr>行政コスト計算書（一般会計等）</vt:lpstr>
      <vt:lpstr>純資産変動計算書（一般会計等）</vt:lpstr>
      <vt:lpstr>資金収支計算書（一般会計等）</vt:lpstr>
      <vt:lpstr>行政コスト及び純資産変動計算書（一般会計等）</vt:lpstr>
      <vt:lpstr>全体貸借対照表</vt:lpstr>
      <vt:lpstr>全体行政コスト計算書</vt:lpstr>
      <vt:lpstr>全体純資産変動計算書</vt:lpstr>
      <vt:lpstr>全体資金収支計算書</vt:lpstr>
      <vt:lpstr>全体行政コスト及び純資産変動計算書</vt:lpstr>
      <vt:lpstr>'行政コスト及び純資産変動計算書（一般会計等）'!Print_Area</vt:lpstr>
      <vt:lpstr>'行政コスト計算書（一般会計等）'!Print_Area</vt:lpstr>
      <vt:lpstr>'資金収支計算書（一般会計等）'!Print_Area</vt:lpstr>
      <vt:lpstr>'純資産変動計算書（一般会計等）'!Print_Area</vt:lpstr>
      <vt:lpstr>全体行政コスト及び純資産変動計算書!Print_Area</vt:lpstr>
      <vt:lpstr>全体行政コスト計算書!Print_Area</vt:lpstr>
      <vt:lpstr>全体資金収支計算書!Print_Area</vt:lpstr>
      <vt:lpstr>全体純資産変動計算書!Print_Area</vt:lpstr>
      <vt:lpstr>全体貸借対照表!Print_Area</vt:lpstr>
      <vt:lpstr>'貸借対照表（一般会計等）'!Print_Area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Kouiki-Zaimu</dc:creator>
  <cp:lastModifiedBy>PC066</cp:lastModifiedBy>
  <cp:lastPrinted>2019-12-13T08:13:20Z</cp:lastPrinted>
  <dcterms:created xsi:type="dcterms:W3CDTF">2019-12-13T08:12:35Z</dcterms:created>
  <dcterms:modified xsi:type="dcterms:W3CDTF">2021-01-13T05:55:14Z</dcterms:modified>
</cp:coreProperties>
</file>